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iepilogo" sheetId="1" r:id="rId1"/>
    <sheet name="Popolazione Residente 1982-2014" sheetId="2" r:id="rId2"/>
    <sheet name="Bilancio Demografico 1992-2013" sheetId="3" r:id="rId3"/>
    <sheet name="Censimenti" sheetId="4" r:id="rId4"/>
    <sheet name="Cittadini Stranieri" sheetId="5" r:id="rId5"/>
  </sheets>
  <definedNames/>
  <calcPr fullCalcOnLoad="1"/>
</workbook>
</file>

<file path=xl/sharedStrings.xml><?xml version="1.0" encoding="utf-8"?>
<sst xmlns="http://schemas.openxmlformats.org/spreadsheetml/2006/main" count="154" uniqueCount="134">
  <si>
    <t>Totale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</si>
  <si>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</si>
  <si>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</si>
  <si>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</si>
  <si>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</si>
  <si>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</si>
  <si>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</si>
  <si>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</si>
  <si>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</si>
  <si>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</si>
  <si>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Unità in più/meno dovute a variazioni territoriali</t>
  </si>
  <si>
    <t>2.6</t>
  </si>
  <si>
    <t>2013</t>
  </si>
  <si>
    <t>2.66</t>
  </si>
  <si>
    <t>2012</t>
  </si>
  <si>
    <t>2011</t>
  </si>
  <si>
    <t>Saldo Migratorio</t>
  </si>
  <si>
    <t>Popolazione al 31 Dicembre</t>
  </si>
  <si>
    <t>2002</t>
  </si>
  <si>
    <t>2.8</t>
  </si>
  <si>
    <t>Popolazione al 1° Gennaio</t>
  </si>
  <si>
    <t>2003</t>
  </si>
  <si>
    <t>2004</t>
  </si>
  <si>
    <t>2.7</t>
  </si>
  <si>
    <t>2.71</t>
  </si>
  <si>
    <t>Anno</t>
  </si>
  <si>
    <t>N.B: dal 1992 al 2001 non sono disponibili tutti i dati in maniera dettagliata</t>
  </si>
  <si>
    <t>N° di Famiglie</t>
  </si>
  <si>
    <t>N° di Convivenze</t>
  </si>
  <si>
    <t>N° medio di componenti per famiglia</t>
  </si>
  <si>
    <t>Pop.residente in famiglia</t>
  </si>
  <si>
    <t>Pop. residente in convivenza</t>
  </si>
  <si>
    <t>FASCIA 15-65</t>
  </si>
  <si>
    <t>FASCIA 0-14</t>
  </si>
  <si>
    <t>&gt;=85</t>
  </si>
  <si>
    <t>2014</t>
  </si>
  <si>
    <t>2010</t>
  </si>
  <si>
    <t>2009</t>
  </si>
  <si>
    <t>2008</t>
  </si>
  <si>
    <t>2007</t>
  </si>
  <si>
    <t>2006</t>
  </si>
  <si>
    <t>2005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</si>
  <si>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</si>
  <si>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</si>
  <si>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</si>
  <si>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</si>
  <si>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</si>
  <si>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</si>
  <si>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</si>
  <si>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</si>
  <si>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</si>
  <si>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</si>
  <si>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</si>
  <si>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</si>
  <si>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</si>
  <si>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</si>
  <si>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</si>
  <si>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</si>
  <si>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</si>
  <si>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</si>
  <si>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</si>
  <si>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</si>
  <si>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Età/Anni</t>
  </si>
  <si>
    <t>* 2011</t>
  </si>
  <si>
    <t>* Dati censimento</t>
  </si>
  <si>
    <t>100 e più</t>
  </si>
  <si>
    <t>Età</t>
  </si>
  <si>
    <t>CITTADINI STRANIERI</t>
  </si>
  <si>
    <t>61-100</t>
  </si>
  <si>
    <t>51-60</t>
  </si>
  <si>
    <t>41-50</t>
  </si>
  <si>
    <t>31-40</t>
  </si>
  <si>
    <t>21-30</t>
  </si>
  <si>
    <t>11-20</t>
  </si>
  <si>
    <t>0-10</t>
  </si>
  <si>
    <t xml:space="preserve"> % 1982-2014</t>
  </si>
  <si>
    <t xml:space="preserve"> % 2002-2014</t>
  </si>
  <si>
    <t xml:space="preserve"> % 1992-2002</t>
  </si>
  <si>
    <t>% 1982-1992</t>
  </si>
  <si>
    <t>Classi di età</t>
  </si>
  <si>
    <t>Popolazione di Montescaglioso per classi di Età (1982-2014)</t>
  </si>
  <si>
    <t>Popolazione</t>
  </si>
  <si>
    <t>Storico</t>
  </si>
  <si>
    <t>Maschi</t>
  </si>
  <si>
    <t>Femmine</t>
  </si>
  <si>
    <t>Romania</t>
  </si>
  <si>
    <t>Albania</t>
  </si>
  <si>
    <t>Marocco</t>
  </si>
  <si>
    <t>Cina Rep. Popolare</t>
  </si>
  <si>
    <t>Tunisia</t>
  </si>
  <si>
    <t>Bulgaria</t>
  </si>
  <si>
    <t>Ucraina</t>
  </si>
  <si>
    <t>Macedonia</t>
  </si>
  <si>
    <t>India</t>
  </si>
  <si>
    <t>Algeria</t>
  </si>
  <si>
    <t>Stati Uniti</t>
  </si>
  <si>
    <t>Giappone</t>
  </si>
  <si>
    <t>Egitto</t>
  </si>
  <si>
    <t>Rep. Dominicana</t>
  </si>
  <si>
    <t>Spagna</t>
  </si>
  <si>
    <t>Sudan</t>
  </si>
  <si>
    <t>Germania</t>
  </si>
  <si>
    <t>Slovacchia</t>
  </si>
  <si>
    <t>Francia</t>
  </si>
  <si>
    <t>Paesi Bassi</t>
  </si>
  <si>
    <t>Polonia</t>
  </si>
  <si>
    <t>Portogallo</t>
  </si>
  <si>
    <t>Nigeria</t>
  </si>
  <si>
    <t>Nazionalità</t>
  </si>
  <si>
    <t>Scanzano Jonico</t>
  </si>
  <si>
    <t>Policoro</t>
  </si>
  <si>
    <t>Matera</t>
  </si>
  <si>
    <t>Melfi</t>
  </si>
  <si>
    <t>Ginosa</t>
  </si>
  <si>
    <t>Laterza</t>
  </si>
  <si>
    <t>Miglionico</t>
  </si>
  <si>
    <t>Venosa</t>
  </si>
  <si>
    <t>Lavello</t>
  </si>
  <si>
    <t>Avigliano</t>
  </si>
  <si>
    <t>Rionero in Vulture</t>
  </si>
  <si>
    <t>Bernalda</t>
  </si>
  <si>
    <t>Potenza</t>
  </si>
  <si>
    <t>Lauria</t>
  </si>
  <si>
    <t>Ferrandina</t>
  </si>
  <si>
    <t>Pomarico</t>
  </si>
  <si>
    <t>Pisticci</t>
  </si>
  <si>
    <t>Montescaglioso</t>
  </si>
  <si>
    <t>Città</t>
  </si>
  <si>
    <t>Variazione (%)</t>
  </si>
  <si>
    <t>Confronto con paesi limitrofi e con quelli principali</t>
  </si>
  <si>
    <t>Bilancio anni (2002,2014)</t>
  </si>
  <si>
    <t>N.B: I Dati dal 1277 al 1798 sono presi da libri storici: "Corografia storica vol 6 e vol 11"</t>
  </si>
  <si>
    <t>Dettaglio Popolazione Straniera al 2013</t>
  </si>
  <si>
    <t>Realizzato da Giuliano Buompastore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</si>
</sst>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23"/>
      <name val="Calibri Light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/>
      <name val="Calibri"/>
      <family val="2"/>
    </font>
    <font>
      <b/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/>
      <top/>
      <bottom style="thin">
        <color theme="4"/>
      </bottom>
    </border>
    <border>
      <left style="thin">
        <color theme="4"/>
      </left>
      <right/>
      <top style="thin">
        <color theme="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3" fontId="55" fillId="0" borderId="0" xfId="0" applyNumberFormat="1" applyFont="1" applyAlignment="1">
      <alignment horizontal="center"/>
    </xf>
    <xf numFmtId="3" fontId="56" fillId="0" borderId="0" xfId="0" applyNumberFormat="1" applyFont="1" applyBorder="1" applyAlignment="1">
      <alignment horizontal="center" wrapText="1"/>
    </xf>
    <xf numFmtId="1" fontId="57" fillId="33" borderId="0" xfId="0" applyNumberFormat="1" applyFont="1" applyFill="1" applyAlignment="1">
      <alignment horizontal="center" wrapText="1"/>
    </xf>
    <xf numFmtId="1" fontId="53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center"/>
    </xf>
    <xf numFmtId="1" fontId="57" fillId="0" borderId="0" xfId="0" applyNumberFormat="1" applyFont="1" applyFill="1" applyAlignment="1">
      <alignment horizontal="center" wrapText="1"/>
    </xf>
    <xf numFmtId="1" fontId="57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1" fontId="59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" fontId="65" fillId="0" borderId="0" xfId="0" applyNumberFormat="1" applyFont="1" applyAlignment="1">
      <alignment/>
    </xf>
    <xf numFmtId="0" fontId="66" fillId="0" borderId="0" xfId="0" applyFont="1" applyAlignment="1">
      <alignment vertical="center"/>
    </xf>
    <xf numFmtId="0" fontId="36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12" xfId="0" applyNumberFormat="1" applyFont="1" applyBorder="1" applyAlignment="1">
      <alignment horizontal="right"/>
    </xf>
    <xf numFmtId="0" fontId="49" fillId="0" borderId="9" xfId="56" applyNumberFormat="1" applyAlignment="1">
      <alignment horizontal="right"/>
    </xf>
    <xf numFmtId="1" fontId="53" fillId="0" borderId="0" xfId="0" applyNumberFormat="1" applyFont="1" applyAlignment="1">
      <alignment horizontal="center" vertical="center" wrapText="1"/>
    </xf>
    <xf numFmtId="1" fontId="53" fillId="0" borderId="0" xfId="0" applyNumberFormat="1" applyFont="1" applyAlignment="1">
      <alignment vertical="center" wrapText="1"/>
    </xf>
    <xf numFmtId="1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0" fontId="0" fillId="0" borderId="0" xfId="0" applyNumberFormat="1" applyAlignment="1">
      <alignment/>
    </xf>
    <xf numFmtId="2" fontId="67" fillId="0" borderId="0" xfId="0" applyNumberFormat="1" applyFont="1" applyAlignment="1">
      <alignment/>
    </xf>
    <xf numFmtId="2" fontId="67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center"/>
    </xf>
    <xf numFmtId="3" fontId="49" fillId="0" borderId="9" xfId="56" applyNumberFormat="1" applyAlignment="1">
      <alignment/>
    </xf>
    <xf numFmtId="3" fontId="36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center"/>
    </xf>
    <xf numFmtId="0" fontId="68" fillId="0" borderId="0" xfId="0" applyFont="1" applyAlignment="1">
      <alignment/>
    </xf>
    <xf numFmtId="2" fontId="69" fillId="0" borderId="9" xfId="56" applyNumberFormat="1" applyFont="1" applyAlignment="1">
      <alignment/>
    </xf>
    <xf numFmtId="0" fontId="45" fillId="0" borderId="0" xfId="51" applyAlignment="1">
      <alignment/>
    </xf>
    <xf numFmtId="0" fontId="47" fillId="0" borderId="7" xfId="53" applyAlignment="1">
      <alignment/>
    </xf>
    <xf numFmtId="0" fontId="45" fillId="0" borderId="0" xfId="51" applyAlignment="1">
      <alignment vertical="center"/>
    </xf>
    <xf numFmtId="0" fontId="0" fillId="17" borderId="0" xfId="0" applyFill="1" applyAlignment="1">
      <alignment/>
    </xf>
    <xf numFmtId="3" fontId="0" fillId="17" borderId="0" xfId="0" applyNumberFormat="1" applyFill="1" applyAlignment="1">
      <alignment/>
    </xf>
    <xf numFmtId="2" fontId="67" fillId="17" borderId="0" xfId="0" applyNumberFormat="1" applyFont="1" applyFill="1" applyAlignment="1">
      <alignment/>
    </xf>
    <xf numFmtId="3" fontId="56" fillId="0" borderId="0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3" fontId="54" fillId="0" borderId="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0" fontId="47" fillId="0" borderId="7" xfId="53" applyAlignment="1">
      <alignment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 wrapText="1"/>
    </xf>
    <xf numFmtId="10" fontId="0" fillId="0" borderId="0" xfId="0" applyNumberFormat="1" applyFont="1" applyBorder="1" applyAlignment="1">
      <alignment vertical="center" wrapText="1"/>
    </xf>
    <xf numFmtId="10" fontId="63" fillId="0" borderId="0" xfId="0" applyNumberFormat="1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 wrapText="1"/>
    </xf>
    <xf numFmtId="0" fontId="47" fillId="0" borderId="7" xfId="53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80808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88"/>
          <c:w val="0.978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Censimenti!$B$1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Censimenti!$A$2:$A$22</c:f>
              <c:numCache/>
            </c:numRef>
          </c:cat>
          <c:val>
            <c:numRef>
              <c:f>Censimenti!$B$2:$B$22</c:f>
              <c:numCache/>
            </c:numRef>
          </c:val>
        </c:ser>
        <c:overlap val="-43"/>
        <c:gapWidth val="267"/>
        <c:axId val="27534264"/>
        <c:axId val="46481785"/>
      </c:barChart>
      <c:catAx>
        <c:axId val="275342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81785"/>
        <c:crosses val="autoZero"/>
        <c:auto val="1"/>
        <c:lblOffset val="100"/>
        <c:tickLblSkip val="1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34264"/>
        <c:crossesAt val="1"/>
        <c:crossBetween val="between"/>
        <c:dispUnits/>
      </c:valAx>
      <c:spPr>
        <a:pattFill prst="ltDnDiag">
          <a:fgClr>
            <a:srgbClr val="D9D9D9"/>
          </a:fgClr>
          <a:bgClr>
            <a:srgbClr val="FFFFFF"/>
          </a:bgClr>
        </a:patt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12</xdr:col>
      <xdr:colOff>228600</xdr:colOff>
      <xdr:row>22</xdr:row>
      <xdr:rowOff>123825</xdr:rowOff>
    </xdr:to>
    <xdr:graphicFrame>
      <xdr:nvGraphicFramePr>
        <xdr:cNvPr id="1" name="Grafico 1"/>
        <xdr:cNvGraphicFramePr/>
      </xdr:nvGraphicFramePr>
      <xdr:xfrm>
        <a:off x="1990725" y="361950"/>
        <a:ext cx="60102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a12" displayName="Tabella12" ref="A4:I12" comment="" totalsRowShown="0">
  <autoFilter ref="A4:I12"/>
  <tableColumns count="9">
    <tableColumn id="7" name="Classi di età"/>
    <tableColumn id="1" name="1982"/>
    <tableColumn id="2" name="1992"/>
    <tableColumn id="3" name="2002"/>
    <tableColumn id="4" name="2014"/>
    <tableColumn id="9" name="% 1982-1992"/>
    <tableColumn id="6" name=" % 1992-2002"/>
    <tableColumn id="5" name=" % 2002-2014"/>
    <tableColumn id="8" name=" % 1982-201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9" name="Tabella9" displayName="Tabella9" ref="A16:D34" comment="" totalsRowShown="0">
  <autoFilter ref="A16:D34"/>
  <tableColumns count="4">
    <tableColumn id="1" name="Città"/>
    <tableColumn id="2" name="2001"/>
    <tableColumn id="3" name="2014"/>
    <tableColumn id="5" name="Variazione (%)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2" name="Tabella2" displayName="Tabella2" ref="A1:B22" comment="" totalsRowShown="0">
  <autoFilter ref="A1:B22"/>
  <tableColumns count="2">
    <tableColumn id="1" name="Anno"/>
    <tableColumn id="2" name="Popolazione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8" name="Tabella8" displayName="Tabella8" ref="A5:C107" comment="" totalsRowShown="0">
  <autoFilter ref="A5:C107"/>
  <tableColumns count="3">
    <tableColumn id="5" name="Età"/>
    <tableColumn id="1" name="2002"/>
    <tableColumn id="2" name="2014"/>
  </tableColumns>
  <tableStyleInfo name="TableStyleDark10" showFirstColumn="0" showLastColumn="0" showRowStripes="1" showColumnStripes="0"/>
</table>
</file>

<file path=xl/tables/table5.xml><?xml version="1.0" encoding="utf-8"?>
<table xmlns="http://schemas.openxmlformats.org/spreadsheetml/2006/main" id="4" name="Tabella4" displayName="Tabella4" ref="F5:G17" comment="" totalsRowShown="0">
  <autoFilter ref="F5:G17"/>
  <tableColumns count="2">
    <tableColumn id="1" name="Anno"/>
    <tableColumn id="2" name="Popolazione"/>
  </tableColumns>
  <tableStyleInfo name="TableStyleDark10" showFirstColumn="0" showLastColumn="0" showRowStripes="1" showColumnStripes="0"/>
</table>
</file>

<file path=xl/tables/table6.xml><?xml version="1.0" encoding="utf-8"?>
<table xmlns="http://schemas.openxmlformats.org/spreadsheetml/2006/main" id="7" name="Tabella7" displayName="Tabella7" ref="F21:I45" comment="" totalsRowShown="0">
  <autoFilter ref="F21:I45"/>
  <tableColumns count="4">
    <tableColumn id="1" name="Nazionalità"/>
    <tableColumn id="2" name="Maschi"/>
    <tableColumn id="3" name="Femmine"/>
    <tableColumn id="4" name="Totale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6.7109375" style="0" bestFit="1" customWidth="1"/>
    <col min="2" max="2" width="12.00390625" style="0" bestFit="1" customWidth="1"/>
    <col min="4" max="4" width="18.57421875" style="0" bestFit="1" customWidth="1"/>
    <col min="5" max="5" width="9.57421875" style="0" bestFit="1" customWidth="1"/>
    <col min="6" max="6" width="16.28125" style="0" bestFit="1" customWidth="1"/>
    <col min="7" max="8" width="16.7109375" style="0" bestFit="1" customWidth="1"/>
    <col min="9" max="9" width="26.421875" style="0" customWidth="1"/>
    <col min="10" max="10" width="24.28125" style="0" bestFit="1" customWidth="1"/>
    <col min="11" max="11" width="24.28125" style="33" bestFit="1" customWidth="1"/>
    <col min="12" max="12" width="17.7109375" style="0" bestFit="1" customWidth="1"/>
    <col min="15" max="15" width="17.7109375" style="0" bestFit="1" customWidth="1"/>
    <col min="17" max="17" width="17.140625" style="0" customWidth="1"/>
    <col min="18" max="18" width="12.421875" style="0" customWidth="1"/>
    <col min="21" max="21" width="9.8515625" style="0" customWidth="1"/>
    <col min="22" max="22" width="13.8515625" style="0" customWidth="1"/>
    <col min="23" max="23" width="13.7109375" style="0" customWidth="1"/>
    <col min="24" max="24" width="12.8515625" style="0" customWidth="1"/>
    <col min="25" max="25" width="16.140625" style="0" customWidth="1"/>
  </cols>
  <sheetData>
    <row r="1" spans="1:11" s="46" customFormat="1" ht="23.25">
      <c r="A1" s="75" t="s">
        <v>80</v>
      </c>
      <c r="B1" s="48"/>
      <c r="C1" s="48"/>
      <c r="D1" s="48"/>
      <c r="E1" s="48"/>
      <c r="F1" s="48"/>
      <c r="G1" s="48"/>
      <c r="H1" s="48"/>
      <c r="I1" s="48"/>
      <c r="K1" s="47"/>
    </row>
    <row r="2" spans="1:8" ht="18.75">
      <c r="A2" t="s">
        <v>133</v>
      </c>
      <c r="B2" s="45"/>
      <c r="C2" s="45"/>
      <c r="D2" s="45"/>
      <c r="E2" s="45"/>
      <c r="F2" s="45"/>
      <c r="G2" s="45"/>
      <c r="H2" s="45"/>
    </row>
    <row r="4" spans="1:9" ht="15">
      <c r="A4" s="44" t="s">
        <v>79</v>
      </c>
      <c r="B4" s="44" t="s">
        <v>61</v>
      </c>
      <c r="C4" s="44" t="s">
        <v>51</v>
      </c>
      <c r="D4" s="44" t="s">
        <v>18</v>
      </c>
      <c r="E4" s="44" t="s">
        <v>35</v>
      </c>
      <c r="F4" s="10" t="s">
        <v>78</v>
      </c>
      <c r="G4" s="10" t="s">
        <v>77</v>
      </c>
      <c r="H4" s="10" t="s">
        <v>76</v>
      </c>
      <c r="I4" s="43" t="s">
        <v>75</v>
      </c>
    </row>
    <row r="5" spans="1:9" ht="15">
      <c r="A5" s="52" t="s">
        <v>74</v>
      </c>
      <c r="B5" s="63">
        <f>SUM('Popolazione Residente 1982-2014'!B2:B12)</f>
        <v>1694</v>
      </c>
      <c r="C5" s="63">
        <f>SUM('Popolazione Residente 1982-2014'!L2:L12)</f>
        <v>1350</v>
      </c>
      <c r="D5" s="63">
        <f>SUM('Popolazione Residente 1982-2014'!V2:V12)</f>
        <v>1284</v>
      </c>
      <c r="E5" s="63">
        <f>SUM('Popolazione Residente 1982-2014'!AH2:AH12)</f>
        <v>974</v>
      </c>
      <c r="F5" s="61">
        <f>((C5/B5)*100)-100</f>
        <v>-20.306965761511222</v>
      </c>
      <c r="G5" s="61">
        <f aca="true" t="shared" si="0" ref="F5:H12">((D5/C5)*100)-100</f>
        <v>-4.888888888888886</v>
      </c>
      <c r="H5" s="61">
        <f>((E5/D5)*100)-100</f>
        <v>-24.143302180685353</v>
      </c>
      <c r="I5" s="61">
        <f aca="true" t="shared" si="1" ref="I5:I12">((E5/B5)*100)-100</f>
        <v>-42.502951593860686</v>
      </c>
    </row>
    <row r="6" spans="1:9" ht="15">
      <c r="A6" s="52" t="s">
        <v>73</v>
      </c>
      <c r="B6" s="63">
        <f>SUM('Popolazione Residente 1982-2014'!B13:B22)</f>
        <v>1716</v>
      </c>
      <c r="C6" s="63">
        <f>SUM('Popolazione Residente 1982-2014'!L13:L22)</f>
        <v>1637</v>
      </c>
      <c r="D6" s="63">
        <f>SUM('Popolazione Residente 1982-2014'!V13:V22)</f>
        <v>1266</v>
      </c>
      <c r="E6" s="63">
        <f>SUM('Popolazione Residente 1982-2014'!AH13:AH22)</f>
        <v>1145</v>
      </c>
      <c r="F6" s="61">
        <f t="shared" si="0"/>
        <v>-4.6037296037296045</v>
      </c>
      <c r="G6" s="61">
        <f t="shared" si="0"/>
        <v>-22.663408674404394</v>
      </c>
      <c r="H6" s="61">
        <f aca="true" t="shared" si="2" ref="H6:H11">((E6/D6)*100)-100</f>
        <v>-9.557661927330173</v>
      </c>
      <c r="I6" s="61">
        <f t="shared" si="1"/>
        <v>-33.275058275058285</v>
      </c>
    </row>
    <row r="7" spans="1:11" ht="15">
      <c r="A7" s="52" t="s">
        <v>72</v>
      </c>
      <c r="B7" s="63">
        <f>SUM('Popolazione Residente 1982-2014'!B23:B32)</f>
        <v>1339</v>
      </c>
      <c r="C7" s="63">
        <f>SUM('Popolazione Residente 1982-2014'!L23:L32)</f>
        <v>1706</v>
      </c>
      <c r="D7" s="63">
        <f>SUM('Popolazione Residente 1982-2014'!V23:V32)</f>
        <v>1551</v>
      </c>
      <c r="E7" s="63">
        <f>SUM('Popolazione Residente 1982-2014'!AH23:AH32)</f>
        <v>1258</v>
      </c>
      <c r="F7" s="61">
        <f t="shared" si="0"/>
        <v>27.408513816280802</v>
      </c>
      <c r="G7" s="61">
        <f t="shared" si="0"/>
        <v>-9.085580304806555</v>
      </c>
      <c r="H7" s="61">
        <f t="shared" si="2"/>
        <v>-18.891038039974205</v>
      </c>
      <c r="I7" s="61">
        <f t="shared" si="1"/>
        <v>-6.049290515309934</v>
      </c>
      <c r="J7" s="33"/>
      <c r="K7"/>
    </row>
    <row r="8" spans="1:11" ht="15">
      <c r="A8" s="52" t="s">
        <v>71</v>
      </c>
      <c r="B8" s="63">
        <f>SUM('Popolazione Residente 1982-2014'!B33:B42)</f>
        <v>1063</v>
      </c>
      <c r="C8" s="63">
        <f>SUM('Popolazione Residente 1982-2014'!L33:L42)</f>
        <v>1344</v>
      </c>
      <c r="D8" s="63">
        <f>SUM('Popolazione Residente 1982-2014'!V33:V42)</f>
        <v>1533</v>
      </c>
      <c r="E8" s="63">
        <f>SUM('Popolazione Residente 1982-2014'!AH33:AH42)</f>
        <v>1344</v>
      </c>
      <c r="F8" s="61">
        <f t="shared" si="0"/>
        <v>26.434619002822203</v>
      </c>
      <c r="G8" s="61">
        <f t="shared" si="0"/>
        <v>14.0625</v>
      </c>
      <c r="H8" s="61">
        <f t="shared" si="2"/>
        <v>-12.328767123287676</v>
      </c>
      <c r="I8" s="61">
        <f t="shared" si="1"/>
        <v>26.434619002822203</v>
      </c>
      <c r="J8" s="33"/>
      <c r="K8"/>
    </row>
    <row r="9" spans="1:11" ht="15">
      <c r="A9" s="52" t="s">
        <v>70</v>
      </c>
      <c r="B9" s="63">
        <f>SUM('Popolazione Residente 1982-2014'!B43:B52)</f>
        <v>1118</v>
      </c>
      <c r="C9" s="63">
        <f>SUM('Popolazione Residente 1982-2014'!L43:L52)</f>
        <v>1135</v>
      </c>
      <c r="D9" s="63">
        <f>SUM('Popolazione Residente 1982-2014'!V43:V52)</f>
        <v>1251</v>
      </c>
      <c r="E9" s="63">
        <f>SUM('Popolazione Residente 1982-2014'!AH43:AH52)</f>
        <v>1505</v>
      </c>
      <c r="F9" s="61">
        <f t="shared" si="0"/>
        <v>1.5205724508050196</v>
      </c>
      <c r="G9" s="61">
        <f t="shared" si="0"/>
        <v>10.220264317180622</v>
      </c>
      <c r="H9" s="61">
        <f t="shared" si="2"/>
        <v>20.30375699440448</v>
      </c>
      <c r="I9" s="61">
        <f t="shared" si="1"/>
        <v>34.61538461538461</v>
      </c>
      <c r="J9" s="33"/>
      <c r="K9"/>
    </row>
    <row r="10" spans="1:11" ht="15">
      <c r="A10" s="52" t="s">
        <v>69</v>
      </c>
      <c r="B10" s="63">
        <f>SUM('Popolazione Residente 1982-2014'!B53:B62)</f>
        <v>1056</v>
      </c>
      <c r="C10" s="63">
        <f>SUM('Popolazione Residente 1982-2014'!L53:L62)</f>
        <v>1174</v>
      </c>
      <c r="D10" s="63">
        <f>SUM('Popolazione Residente 1982-2014'!V53:V62)</f>
        <v>1039</v>
      </c>
      <c r="E10" s="63">
        <f>SUM('Popolazione Residente 1982-2014'!AH53:AH62)</f>
        <v>1326</v>
      </c>
      <c r="F10" s="61">
        <f t="shared" si="0"/>
        <v>11.174242424242436</v>
      </c>
      <c r="G10" s="61">
        <f t="shared" si="0"/>
        <v>-11.499148211243622</v>
      </c>
      <c r="H10" s="61">
        <f t="shared" si="2"/>
        <v>27.622714148219444</v>
      </c>
      <c r="I10" s="61">
        <f t="shared" si="1"/>
        <v>25.568181818181813</v>
      </c>
      <c r="J10" s="33"/>
      <c r="K10"/>
    </row>
    <row r="11" spans="1:11" ht="15">
      <c r="A11" s="52" t="s">
        <v>68</v>
      </c>
      <c r="B11" s="63">
        <f>SUM('Popolazione Residente 1982-2014'!B63:B102)</f>
        <v>1279</v>
      </c>
      <c r="C11" s="63">
        <f>SUM('Popolazione Residente 1982-2014'!L63:L102)</f>
        <v>1730</v>
      </c>
      <c r="D11" s="63">
        <f>SUM('Popolazione Residente 1982-2014'!V63:V102)</f>
        <v>2198</v>
      </c>
      <c r="E11" s="63">
        <f>SUM('Popolazione Residente 1982-2014'!AH63:AH102)</f>
        <v>2526</v>
      </c>
      <c r="F11" s="61">
        <f t="shared" si="0"/>
        <v>35.261923377638794</v>
      </c>
      <c r="G11" s="61">
        <f t="shared" si="0"/>
        <v>27.05202312138728</v>
      </c>
      <c r="H11" s="61">
        <f t="shared" si="2"/>
        <v>14.92265696087351</v>
      </c>
      <c r="I11" s="61">
        <f t="shared" si="1"/>
        <v>97.49804534792807</v>
      </c>
      <c r="J11" s="33"/>
      <c r="K11"/>
    </row>
    <row r="12" spans="1:11" ht="15.75" thickBot="1">
      <c r="A12" s="53" t="s">
        <v>0</v>
      </c>
      <c r="B12" s="65">
        <f>SUBTOTAL(109,B5:B11)</f>
        <v>9265</v>
      </c>
      <c r="C12" s="65">
        <f>SUM(C5:C11)</f>
        <v>10076</v>
      </c>
      <c r="D12" s="65">
        <f>SUM(D5:D11)</f>
        <v>10122</v>
      </c>
      <c r="E12" s="65">
        <f>SUM(E5:E11)</f>
        <v>10078</v>
      </c>
      <c r="F12" s="72">
        <f t="shared" si="0"/>
        <v>8.753372908796536</v>
      </c>
      <c r="G12" s="72">
        <f t="shared" si="0"/>
        <v>0.4565303691941267</v>
      </c>
      <c r="H12" s="72">
        <f t="shared" si="0"/>
        <v>-0.4346967002568647</v>
      </c>
      <c r="I12" s="61">
        <f t="shared" si="1"/>
        <v>8.774959525094445</v>
      </c>
      <c r="J12" s="33"/>
      <c r="K12"/>
    </row>
    <row r="13" spans="10:11" ht="15.75" thickTop="1">
      <c r="J13" s="33"/>
      <c r="K13"/>
    </row>
    <row r="14" spans="1:11" ht="18" thickBot="1">
      <c r="A14" s="74" t="s">
        <v>129</v>
      </c>
      <c r="B14" s="71"/>
      <c r="C14" s="71"/>
      <c r="D14" s="71"/>
      <c r="J14" s="33"/>
      <c r="K14"/>
    </row>
    <row r="15" spans="10:11" ht="15.75" thickTop="1">
      <c r="J15" s="33"/>
      <c r="K15"/>
    </row>
    <row r="16" spans="1:11" ht="15">
      <c r="A16" s="10" t="s">
        <v>127</v>
      </c>
      <c r="B16" s="10" t="s">
        <v>42</v>
      </c>
      <c r="C16" s="10" t="s">
        <v>35</v>
      </c>
      <c r="D16" s="10" t="s">
        <v>128</v>
      </c>
      <c r="I16" s="60"/>
      <c r="J16" s="33"/>
      <c r="K16"/>
    </row>
    <row r="17" spans="1:9" ht="15">
      <c r="A17" t="s">
        <v>110</v>
      </c>
      <c r="B17" s="63">
        <v>15098</v>
      </c>
      <c r="C17" s="63">
        <v>17022</v>
      </c>
      <c r="D17" s="61">
        <f aca="true" t="shared" si="3" ref="D17:D34">((C17/B17)*100)-100</f>
        <v>12.743409723142136</v>
      </c>
      <c r="I17" s="60"/>
    </row>
    <row r="18" spans="1:15" s="40" customFormat="1" ht="15" customHeight="1">
      <c r="A18" t="s">
        <v>109</v>
      </c>
      <c r="B18" s="63">
        <v>6711</v>
      </c>
      <c r="C18" s="63">
        <v>7396</v>
      </c>
      <c r="D18" s="61">
        <f t="shared" si="3"/>
        <v>10.207122634480712</v>
      </c>
      <c r="E18" s="42"/>
      <c r="H18" s="42"/>
      <c r="I18" s="86"/>
      <c r="J18" s="41"/>
      <c r="K18" s="41"/>
      <c r="L18" s="41"/>
      <c r="N18" s="56"/>
      <c r="O18" s="56"/>
    </row>
    <row r="19" spans="1:15" ht="23.25">
      <c r="A19" t="s">
        <v>112</v>
      </c>
      <c r="B19" s="63">
        <v>16110</v>
      </c>
      <c r="C19" s="63">
        <v>17717</v>
      </c>
      <c r="D19" s="61">
        <f t="shared" si="3"/>
        <v>9.975170701427686</v>
      </c>
      <c r="E19" s="57"/>
      <c r="G19" s="57"/>
      <c r="H19" s="57"/>
      <c r="I19" s="87"/>
      <c r="J19" s="34"/>
      <c r="K19" s="39"/>
      <c r="L19" s="39"/>
      <c r="N19" s="56"/>
      <c r="O19" s="56"/>
    </row>
    <row r="20" spans="1:11" ht="15">
      <c r="A20" t="s">
        <v>111</v>
      </c>
      <c r="B20" s="63">
        <v>57785</v>
      </c>
      <c r="C20" s="63">
        <v>60556</v>
      </c>
      <c r="D20" s="61">
        <f t="shared" si="3"/>
        <v>4.795362118196749</v>
      </c>
      <c r="F20" s="38"/>
      <c r="G20" s="37"/>
      <c r="H20" s="38"/>
      <c r="I20" s="88"/>
      <c r="J20" s="37"/>
      <c r="K20"/>
    </row>
    <row r="21" spans="1:11" ht="15">
      <c r="A21" t="s">
        <v>120</v>
      </c>
      <c r="B21" s="63">
        <v>11956</v>
      </c>
      <c r="C21" s="63">
        <v>12483</v>
      </c>
      <c r="D21" s="61">
        <f t="shared" si="3"/>
        <v>4.407828705252598</v>
      </c>
      <c r="E21" s="34"/>
      <c r="F21" s="33"/>
      <c r="I21" s="89"/>
      <c r="J21" s="36"/>
      <c r="K21"/>
    </row>
    <row r="22" spans="1:11" ht="15">
      <c r="A22" t="s">
        <v>117</v>
      </c>
      <c r="B22" s="63">
        <v>13247</v>
      </c>
      <c r="C22" s="63">
        <v>13790</v>
      </c>
      <c r="D22" s="61">
        <f t="shared" si="3"/>
        <v>4.099041292368085</v>
      </c>
      <c r="E22" s="34"/>
      <c r="F22" s="33"/>
      <c r="I22" s="34"/>
      <c r="J22" s="36"/>
      <c r="K22"/>
    </row>
    <row r="23" spans="1:11" ht="15">
      <c r="A23" t="s">
        <v>113</v>
      </c>
      <c r="B23" s="63">
        <v>22146</v>
      </c>
      <c r="C23" s="63">
        <v>22832</v>
      </c>
      <c r="D23" s="61">
        <f t="shared" si="3"/>
        <v>3.0976248532466286</v>
      </c>
      <c r="E23" s="34"/>
      <c r="F23" s="33"/>
      <c r="I23" s="34"/>
      <c r="J23" s="36"/>
      <c r="K23"/>
    </row>
    <row r="24" spans="1:11" ht="15">
      <c r="A24" t="s">
        <v>114</v>
      </c>
      <c r="B24" s="63">
        <v>14996</v>
      </c>
      <c r="C24" s="63">
        <v>15284</v>
      </c>
      <c r="D24" s="61">
        <f t="shared" si="3"/>
        <v>1.9205121365697408</v>
      </c>
      <c r="E24" s="34"/>
      <c r="F24" s="33"/>
      <c r="I24" s="34"/>
      <c r="J24" s="36"/>
      <c r="K24"/>
    </row>
    <row r="25" spans="1:11" ht="15">
      <c r="A25" s="76" t="s">
        <v>126</v>
      </c>
      <c r="B25" s="77">
        <v>10121</v>
      </c>
      <c r="C25" s="77">
        <v>10078</v>
      </c>
      <c r="D25" s="78">
        <f t="shared" si="3"/>
        <v>-0.4248592036360037</v>
      </c>
      <c r="E25" s="34"/>
      <c r="F25" s="33"/>
      <c r="I25" s="34"/>
      <c r="J25" s="36"/>
      <c r="K25"/>
    </row>
    <row r="26" spans="1:11" ht="15">
      <c r="A26" t="s">
        <v>119</v>
      </c>
      <c r="B26" s="63">
        <v>13441</v>
      </c>
      <c r="C26" s="63">
        <v>13349</v>
      </c>
      <c r="D26" s="61">
        <f t="shared" si="3"/>
        <v>-0.6844728814820371</v>
      </c>
      <c r="E26" s="34"/>
      <c r="F26" s="33"/>
      <c r="I26" s="34"/>
      <c r="J26" s="36"/>
      <c r="K26"/>
    </row>
    <row r="27" spans="1:11" ht="15">
      <c r="A27" t="s">
        <v>116</v>
      </c>
      <c r="B27" s="63">
        <v>12147</v>
      </c>
      <c r="C27" s="63">
        <v>12047</v>
      </c>
      <c r="D27" s="61">
        <f t="shared" si="3"/>
        <v>-0.82324853873385</v>
      </c>
      <c r="E27" s="34"/>
      <c r="F27" s="33"/>
      <c r="I27" s="34"/>
      <c r="J27" s="36"/>
      <c r="K27"/>
    </row>
    <row r="28" spans="1:11" ht="15">
      <c r="A28" t="s">
        <v>121</v>
      </c>
      <c r="B28" s="63">
        <v>69060</v>
      </c>
      <c r="C28" s="64">
        <v>67403</v>
      </c>
      <c r="D28" s="62">
        <f t="shared" si="3"/>
        <v>-2.399362872864174</v>
      </c>
      <c r="E28" s="34"/>
      <c r="F28" s="33"/>
      <c r="I28" s="34"/>
      <c r="J28" s="36"/>
      <c r="K28"/>
    </row>
    <row r="29" spans="1:11" ht="15">
      <c r="A29" t="s">
        <v>118</v>
      </c>
      <c r="B29" s="63">
        <v>12025</v>
      </c>
      <c r="C29" s="63">
        <v>11721</v>
      </c>
      <c r="D29" s="61">
        <f t="shared" si="3"/>
        <v>-2.5280665280665318</v>
      </c>
      <c r="E29" s="34"/>
      <c r="F29" s="33"/>
      <c r="I29" s="34"/>
      <c r="J29" s="36"/>
      <c r="K29"/>
    </row>
    <row r="30" spans="1:11" ht="15">
      <c r="A30" t="s">
        <v>125</v>
      </c>
      <c r="B30" s="63">
        <v>17811</v>
      </c>
      <c r="C30" s="63">
        <v>17266</v>
      </c>
      <c r="D30" s="61">
        <f t="shared" si="3"/>
        <v>-3.059906799169056</v>
      </c>
      <c r="E30" s="34"/>
      <c r="F30" s="33"/>
      <c r="I30" s="34"/>
      <c r="J30" s="36"/>
      <c r="K30"/>
    </row>
    <row r="31" spans="1:11" ht="15">
      <c r="A31" t="s">
        <v>115</v>
      </c>
      <c r="B31" s="63">
        <v>2630</v>
      </c>
      <c r="C31" s="63">
        <v>2519</v>
      </c>
      <c r="D31" s="61">
        <f t="shared" si="3"/>
        <v>-4.220532319391637</v>
      </c>
      <c r="E31" s="34"/>
      <c r="F31" s="33"/>
      <c r="I31" s="34"/>
      <c r="J31" s="36"/>
      <c r="K31"/>
    </row>
    <row r="32" spans="1:11" ht="15">
      <c r="A32" t="s">
        <v>122</v>
      </c>
      <c r="B32" s="63">
        <v>13801</v>
      </c>
      <c r="C32" s="63">
        <v>13109</v>
      </c>
      <c r="D32" s="61">
        <f t="shared" si="3"/>
        <v>-5.014129410912247</v>
      </c>
      <c r="E32" s="34"/>
      <c r="F32" s="33"/>
      <c r="I32" s="34"/>
      <c r="J32" s="36"/>
      <c r="K32"/>
    </row>
    <row r="33" spans="1:11" ht="15">
      <c r="A33" t="s">
        <v>123</v>
      </c>
      <c r="B33" s="63">
        <v>9358</v>
      </c>
      <c r="C33" s="63">
        <v>8857</v>
      </c>
      <c r="D33" s="61">
        <f t="shared" si="3"/>
        <v>-5.353708057277203</v>
      </c>
      <c r="E33" s="34"/>
      <c r="F33" s="33"/>
      <c r="I33" s="34"/>
      <c r="J33" s="36"/>
      <c r="K33"/>
    </row>
    <row r="34" spans="1:11" ht="15">
      <c r="A34" t="s">
        <v>124</v>
      </c>
      <c r="B34" s="63">
        <v>4482</v>
      </c>
      <c r="C34" s="63">
        <v>4226</v>
      </c>
      <c r="D34" s="61">
        <f t="shared" si="3"/>
        <v>-5.711735832217755</v>
      </c>
      <c r="E34" s="34"/>
      <c r="F34" s="33"/>
      <c r="I34" s="34"/>
      <c r="J34" s="36"/>
      <c r="K34"/>
    </row>
    <row r="35" spans="2:11" ht="15">
      <c r="B35" s="34"/>
      <c r="C35" s="34"/>
      <c r="D35" s="34"/>
      <c r="E35" s="34"/>
      <c r="F35" s="33"/>
      <c r="I35" s="34"/>
      <c r="J35" s="36"/>
      <c r="K35"/>
    </row>
    <row r="36" spans="2:11" ht="15">
      <c r="B36" s="34"/>
      <c r="C36" s="34"/>
      <c r="D36" s="34"/>
      <c r="E36" s="34"/>
      <c r="F36" s="33"/>
      <c r="I36" s="34"/>
      <c r="J36" s="36"/>
      <c r="K36"/>
    </row>
    <row r="37" spans="2:11" ht="15">
      <c r="B37" s="34"/>
      <c r="C37" s="34"/>
      <c r="D37" s="34"/>
      <c r="E37" s="34"/>
      <c r="F37" s="33"/>
      <c r="I37" s="34"/>
      <c r="J37" s="36"/>
      <c r="K37"/>
    </row>
    <row r="38" spans="2:11" ht="15">
      <c r="B38" s="34"/>
      <c r="C38" s="34"/>
      <c r="D38" s="34"/>
      <c r="E38" s="34"/>
      <c r="F38" s="33"/>
      <c r="I38" s="34"/>
      <c r="J38" s="36"/>
      <c r="K38"/>
    </row>
    <row r="39" spans="2:11" ht="15">
      <c r="B39" s="34"/>
      <c r="C39" s="34"/>
      <c r="D39" s="34"/>
      <c r="E39" s="34"/>
      <c r="F39" s="33"/>
      <c r="I39" s="34"/>
      <c r="J39" s="36"/>
      <c r="K39"/>
    </row>
    <row r="40" spans="2:11" ht="15">
      <c r="B40" s="34"/>
      <c r="C40" s="34"/>
      <c r="D40" s="34"/>
      <c r="E40" s="34"/>
      <c r="F40" s="33"/>
      <c r="I40" s="34"/>
      <c r="J40" s="36"/>
      <c r="K40"/>
    </row>
    <row r="41" spans="2:11" ht="15">
      <c r="B41" s="34"/>
      <c r="C41" s="34"/>
      <c r="D41" s="34"/>
      <c r="E41" s="34"/>
      <c r="F41" s="33"/>
      <c r="I41" s="34"/>
      <c r="J41" s="33"/>
      <c r="K41"/>
    </row>
    <row r="42" spans="2:11" ht="15">
      <c r="B42" s="34"/>
      <c r="C42" s="34"/>
      <c r="D42" s="34"/>
      <c r="E42" s="34"/>
      <c r="F42" s="33"/>
      <c r="I42" s="34"/>
      <c r="J42" s="33"/>
      <c r="K42"/>
    </row>
    <row r="43" spans="2:11" ht="15">
      <c r="B43" s="34"/>
      <c r="C43" s="34"/>
      <c r="D43" s="34"/>
      <c r="E43" s="34"/>
      <c r="F43" s="33"/>
      <c r="I43" s="34"/>
      <c r="J43" s="33"/>
      <c r="K43"/>
    </row>
    <row r="44" spans="2:11" ht="15">
      <c r="B44" s="34"/>
      <c r="C44" s="34"/>
      <c r="D44" s="34"/>
      <c r="E44" s="34"/>
      <c r="F44" s="33"/>
      <c r="I44" s="34"/>
      <c r="J44" s="33"/>
      <c r="K44"/>
    </row>
    <row r="45" spans="2:11" ht="15">
      <c r="B45" s="34"/>
      <c r="C45" s="34"/>
      <c r="D45" s="34"/>
      <c r="E45" s="34"/>
      <c r="F45" s="33"/>
      <c r="I45" s="34"/>
      <c r="J45" s="33"/>
      <c r="K45"/>
    </row>
    <row r="46" spans="2:11" ht="15">
      <c r="B46" s="34"/>
      <c r="C46" s="34"/>
      <c r="D46" s="34"/>
      <c r="E46" s="34"/>
      <c r="F46" s="33"/>
      <c r="I46" s="34"/>
      <c r="J46" s="33"/>
      <c r="K46"/>
    </row>
    <row r="47" spans="2:11" ht="15">
      <c r="B47" s="34"/>
      <c r="C47" s="34"/>
      <c r="D47" s="34"/>
      <c r="E47" s="34"/>
      <c r="F47" s="33"/>
      <c r="I47" s="34"/>
      <c r="J47" s="33"/>
      <c r="K47"/>
    </row>
    <row r="48" spans="2:11" ht="15">
      <c r="B48" s="34"/>
      <c r="C48" s="34"/>
      <c r="D48" s="34"/>
      <c r="E48" s="34"/>
      <c r="F48" s="33"/>
      <c r="I48" s="34"/>
      <c r="J48" s="33"/>
      <c r="K48"/>
    </row>
    <row r="49" spans="2:11" ht="15">
      <c r="B49" s="34"/>
      <c r="C49" s="34"/>
      <c r="D49" s="34"/>
      <c r="E49" s="34"/>
      <c r="F49" s="33"/>
      <c r="I49" s="34"/>
      <c r="J49" s="33"/>
      <c r="K49"/>
    </row>
    <row r="50" spans="2:11" ht="15">
      <c r="B50" s="34"/>
      <c r="C50" s="34"/>
      <c r="D50" s="34"/>
      <c r="E50" s="34"/>
      <c r="F50" s="33"/>
      <c r="I50" s="34"/>
      <c r="J50" s="33"/>
      <c r="K50"/>
    </row>
    <row r="51" spans="2:11" ht="15">
      <c r="B51" s="34"/>
      <c r="C51" s="34"/>
      <c r="D51" s="34"/>
      <c r="E51" s="34"/>
      <c r="F51" s="33"/>
      <c r="I51" s="34"/>
      <c r="J51" s="33"/>
      <c r="K51"/>
    </row>
    <row r="52" spans="2:11" ht="15">
      <c r="B52" s="34"/>
      <c r="C52" s="34"/>
      <c r="D52" s="34"/>
      <c r="E52" s="34"/>
      <c r="F52" s="33"/>
      <c r="I52" s="34"/>
      <c r="J52" s="33"/>
      <c r="K52"/>
    </row>
    <row r="53" spans="2:11" ht="15">
      <c r="B53" s="34"/>
      <c r="C53" s="34"/>
      <c r="D53" s="34"/>
      <c r="E53" s="34"/>
      <c r="F53" s="33"/>
      <c r="I53" s="34"/>
      <c r="J53" s="33"/>
      <c r="K53"/>
    </row>
    <row r="54" spans="2:11" ht="15">
      <c r="B54" s="34"/>
      <c r="C54" s="34"/>
      <c r="D54" s="34"/>
      <c r="E54" s="34"/>
      <c r="F54" s="33"/>
      <c r="I54" s="34"/>
      <c r="J54" s="33"/>
      <c r="K54"/>
    </row>
    <row r="55" spans="2:11" ht="15">
      <c r="B55" s="34"/>
      <c r="C55" s="34"/>
      <c r="D55" s="34"/>
      <c r="E55" s="34"/>
      <c r="F55" s="33"/>
      <c r="I55" s="34"/>
      <c r="J55" s="33"/>
      <c r="K55"/>
    </row>
    <row r="56" spans="2:11" ht="15">
      <c r="B56" s="34"/>
      <c r="C56" s="34"/>
      <c r="D56" s="34"/>
      <c r="E56" s="34"/>
      <c r="F56" s="33"/>
      <c r="I56" s="34"/>
      <c r="J56" s="33"/>
      <c r="K56"/>
    </row>
    <row r="57" spans="2:11" ht="15">
      <c r="B57" s="34"/>
      <c r="C57" s="34"/>
      <c r="D57" s="34"/>
      <c r="E57" s="34"/>
      <c r="F57" s="33"/>
      <c r="I57" s="34"/>
      <c r="J57" s="33"/>
      <c r="K57"/>
    </row>
    <row r="58" spans="2:11" ht="15">
      <c r="B58" s="34"/>
      <c r="C58" s="34"/>
      <c r="D58" s="34"/>
      <c r="E58" s="34"/>
      <c r="F58" s="33"/>
      <c r="I58" s="34"/>
      <c r="J58" s="33"/>
      <c r="K58"/>
    </row>
    <row r="59" spans="2:11" ht="15">
      <c r="B59" s="34"/>
      <c r="C59" s="34"/>
      <c r="D59" s="34"/>
      <c r="E59" s="34"/>
      <c r="F59" s="33"/>
      <c r="I59" s="34"/>
      <c r="J59" s="33"/>
      <c r="K59"/>
    </row>
    <row r="60" spans="2:11" ht="15">
      <c r="B60" s="34"/>
      <c r="C60" s="34"/>
      <c r="D60" s="34"/>
      <c r="E60" s="34"/>
      <c r="F60" s="33"/>
      <c r="I60" s="34"/>
      <c r="J60" s="33"/>
      <c r="K60"/>
    </row>
    <row r="61" spans="2:11" ht="15">
      <c r="B61" s="34"/>
      <c r="C61" s="34"/>
      <c r="D61" s="34"/>
      <c r="E61" s="34"/>
      <c r="F61" s="33"/>
      <c r="I61" s="34"/>
      <c r="J61" s="33"/>
      <c r="K61"/>
    </row>
    <row r="62" spans="2:11" ht="15">
      <c r="B62" s="34"/>
      <c r="C62" s="34"/>
      <c r="D62" s="34"/>
      <c r="E62" s="34"/>
      <c r="F62" s="33"/>
      <c r="I62" s="34"/>
      <c r="J62" s="33"/>
      <c r="K62"/>
    </row>
    <row r="63" spans="2:11" ht="15">
      <c r="B63" s="34"/>
      <c r="C63" s="34"/>
      <c r="D63" s="34"/>
      <c r="E63" s="34"/>
      <c r="F63" s="33"/>
      <c r="I63" s="34"/>
      <c r="J63" s="33"/>
      <c r="K63"/>
    </row>
    <row r="64" spans="2:11" ht="15">
      <c r="B64" s="34"/>
      <c r="C64" s="34"/>
      <c r="D64" s="34"/>
      <c r="E64" s="34"/>
      <c r="F64" s="33"/>
      <c r="I64" s="34"/>
      <c r="J64" s="33"/>
      <c r="K64"/>
    </row>
    <row r="65" spans="2:11" ht="15">
      <c r="B65" s="34"/>
      <c r="C65" s="34"/>
      <c r="D65" s="34"/>
      <c r="E65" s="34"/>
      <c r="F65" s="33"/>
      <c r="I65" s="34"/>
      <c r="J65" s="33"/>
      <c r="K65"/>
    </row>
    <row r="66" spans="2:11" ht="15">
      <c r="B66" s="34"/>
      <c r="C66" s="34"/>
      <c r="D66" s="34"/>
      <c r="E66" s="34"/>
      <c r="F66" s="33"/>
      <c r="I66" s="34"/>
      <c r="J66" s="33"/>
      <c r="K66"/>
    </row>
    <row r="67" spans="2:11" ht="15">
      <c r="B67" s="34"/>
      <c r="C67" s="34"/>
      <c r="D67" s="34"/>
      <c r="E67" s="34"/>
      <c r="F67" s="33"/>
      <c r="I67" s="34"/>
      <c r="J67" s="33"/>
      <c r="K67"/>
    </row>
    <row r="68" spans="2:11" ht="15">
      <c r="B68" s="34"/>
      <c r="C68" s="34"/>
      <c r="D68" s="34"/>
      <c r="E68" s="34"/>
      <c r="F68" s="33"/>
      <c r="I68" s="34"/>
      <c r="J68" s="33"/>
      <c r="K68"/>
    </row>
    <row r="69" spans="2:11" ht="15">
      <c r="B69" s="34"/>
      <c r="C69" s="34"/>
      <c r="D69" s="34"/>
      <c r="E69" s="34"/>
      <c r="F69" s="33"/>
      <c r="I69" s="34"/>
      <c r="J69" s="33"/>
      <c r="K69"/>
    </row>
    <row r="70" spans="2:11" ht="15">
      <c r="B70" s="34"/>
      <c r="C70" s="34"/>
      <c r="D70" s="34"/>
      <c r="E70" s="34"/>
      <c r="F70" s="33"/>
      <c r="I70" s="34"/>
      <c r="J70" s="33"/>
      <c r="K70"/>
    </row>
    <row r="71" spans="2:11" ht="15">
      <c r="B71" s="34"/>
      <c r="C71" s="34"/>
      <c r="D71" s="34"/>
      <c r="E71" s="34"/>
      <c r="F71" s="33"/>
      <c r="I71" s="34"/>
      <c r="J71" s="33"/>
      <c r="K71"/>
    </row>
    <row r="72" spans="2:11" ht="15">
      <c r="B72" s="34"/>
      <c r="C72" s="34"/>
      <c r="D72" s="34"/>
      <c r="E72" s="34"/>
      <c r="F72" s="33"/>
      <c r="I72" s="34"/>
      <c r="J72" s="33"/>
      <c r="K72"/>
    </row>
    <row r="73" spans="2:11" ht="15">
      <c r="B73" s="34"/>
      <c r="C73" s="34"/>
      <c r="D73" s="34"/>
      <c r="E73" s="34"/>
      <c r="F73" s="33"/>
      <c r="I73" s="34"/>
      <c r="J73" s="33"/>
      <c r="K73"/>
    </row>
    <row r="74" spans="2:11" ht="15">
      <c r="B74" s="34"/>
      <c r="C74" s="34"/>
      <c r="D74" s="34"/>
      <c r="E74" s="34"/>
      <c r="F74" s="33"/>
      <c r="I74" s="34"/>
      <c r="J74" s="33"/>
      <c r="K74"/>
    </row>
    <row r="75" spans="2:11" ht="15">
      <c r="B75" s="34"/>
      <c r="C75" s="34"/>
      <c r="D75" s="34"/>
      <c r="E75" s="34"/>
      <c r="F75" s="33"/>
      <c r="I75" s="34"/>
      <c r="J75" s="33"/>
      <c r="K75"/>
    </row>
    <row r="76" spans="2:11" ht="15">
      <c r="B76" s="34"/>
      <c r="C76" s="34"/>
      <c r="D76" s="34"/>
      <c r="E76" s="34"/>
      <c r="F76" s="33"/>
      <c r="I76" s="34"/>
      <c r="J76" s="33"/>
      <c r="K76"/>
    </row>
    <row r="77" spans="2:11" ht="15">
      <c r="B77" s="34"/>
      <c r="C77" s="34"/>
      <c r="D77" s="34"/>
      <c r="E77" s="34"/>
      <c r="F77" s="33"/>
      <c r="I77" s="34"/>
      <c r="J77" s="33"/>
      <c r="K77"/>
    </row>
    <row r="78" spans="2:11" ht="15">
      <c r="B78" s="34"/>
      <c r="C78" s="34"/>
      <c r="D78" s="34"/>
      <c r="E78" s="34"/>
      <c r="F78" s="33"/>
      <c r="I78" s="34"/>
      <c r="J78" s="33"/>
      <c r="K78"/>
    </row>
    <row r="79" spans="2:11" ht="15">
      <c r="B79" s="34"/>
      <c r="C79" s="34"/>
      <c r="D79" s="34"/>
      <c r="E79" s="34"/>
      <c r="F79" s="33"/>
      <c r="I79" s="34"/>
      <c r="J79" s="33"/>
      <c r="K79"/>
    </row>
    <row r="80" spans="2:11" ht="15">
      <c r="B80" s="34"/>
      <c r="C80" s="34"/>
      <c r="D80" s="34"/>
      <c r="E80" s="34"/>
      <c r="F80" s="33"/>
      <c r="I80" s="34"/>
      <c r="J80" s="33"/>
      <c r="K80"/>
    </row>
    <row r="81" spans="2:11" ht="15">
      <c r="B81" s="34"/>
      <c r="C81" s="34"/>
      <c r="D81" s="34"/>
      <c r="E81" s="34"/>
      <c r="F81" s="33"/>
      <c r="I81" s="34"/>
      <c r="J81" s="33"/>
      <c r="K81"/>
    </row>
    <row r="82" spans="2:11" ht="15">
      <c r="B82" s="34"/>
      <c r="C82" s="34"/>
      <c r="D82" s="34"/>
      <c r="E82" s="34"/>
      <c r="F82" s="33"/>
      <c r="I82" s="34"/>
      <c r="J82" s="33"/>
      <c r="K82"/>
    </row>
    <row r="83" spans="2:11" ht="15">
      <c r="B83" s="34"/>
      <c r="C83" s="34"/>
      <c r="D83" s="34"/>
      <c r="E83" s="34"/>
      <c r="F83" s="33"/>
      <c r="I83" s="34"/>
      <c r="J83" s="33"/>
      <c r="K83"/>
    </row>
    <row r="84" spans="2:11" ht="15">
      <c r="B84" s="34"/>
      <c r="C84" s="34"/>
      <c r="D84" s="34"/>
      <c r="E84" s="34"/>
      <c r="F84" s="33"/>
      <c r="I84" s="34"/>
      <c r="J84" s="33"/>
      <c r="K84"/>
    </row>
    <row r="85" spans="2:11" ht="15">
      <c r="B85" s="34"/>
      <c r="C85" s="34"/>
      <c r="D85" s="34"/>
      <c r="E85" s="34"/>
      <c r="F85" s="33"/>
      <c r="I85" s="34"/>
      <c r="J85" s="33"/>
      <c r="K85"/>
    </row>
    <row r="86" spans="2:11" ht="15">
      <c r="B86" s="34"/>
      <c r="C86" s="34"/>
      <c r="D86" s="34"/>
      <c r="E86" s="34"/>
      <c r="F86" s="33"/>
      <c r="I86" s="34"/>
      <c r="J86" s="33"/>
      <c r="K86"/>
    </row>
    <row r="87" spans="2:11" ht="15">
      <c r="B87" s="34"/>
      <c r="C87" s="34"/>
      <c r="D87" s="34"/>
      <c r="E87" s="34"/>
      <c r="F87" s="33"/>
      <c r="I87" s="34"/>
      <c r="J87" s="33"/>
      <c r="K87"/>
    </row>
    <row r="88" spans="2:11" ht="15">
      <c r="B88" s="34"/>
      <c r="C88" s="34"/>
      <c r="D88" s="34"/>
      <c r="E88" s="34"/>
      <c r="F88" s="33"/>
      <c r="I88" s="34"/>
      <c r="J88" s="33"/>
      <c r="K88"/>
    </row>
    <row r="89" spans="2:11" ht="15">
      <c r="B89" s="34"/>
      <c r="C89" s="34"/>
      <c r="D89" s="34"/>
      <c r="E89" s="34"/>
      <c r="F89" s="33"/>
      <c r="I89" s="34"/>
      <c r="J89" s="33"/>
      <c r="K89"/>
    </row>
    <row r="90" spans="2:11" ht="15">
      <c r="B90" s="34"/>
      <c r="C90" s="34"/>
      <c r="D90" s="34"/>
      <c r="E90" s="34"/>
      <c r="F90" s="33"/>
      <c r="I90" s="34"/>
      <c r="J90" s="33"/>
      <c r="K90"/>
    </row>
    <row r="91" spans="2:11" ht="15">
      <c r="B91" s="34"/>
      <c r="C91" s="34"/>
      <c r="D91" s="34"/>
      <c r="E91" s="34"/>
      <c r="F91" s="33"/>
      <c r="I91" s="34"/>
      <c r="J91" s="33"/>
      <c r="K91"/>
    </row>
    <row r="92" spans="2:11" ht="15">
      <c r="B92" s="34"/>
      <c r="C92" s="34"/>
      <c r="D92" s="34"/>
      <c r="E92" s="34"/>
      <c r="F92" s="33"/>
      <c r="I92" s="34"/>
      <c r="J92" s="33"/>
      <c r="K92"/>
    </row>
    <row r="93" spans="2:11" ht="15">
      <c r="B93" s="34"/>
      <c r="C93" s="34"/>
      <c r="D93" s="34"/>
      <c r="E93" s="34"/>
      <c r="F93" s="33"/>
      <c r="I93" s="34"/>
      <c r="J93" s="33"/>
      <c r="K93"/>
    </row>
    <row r="94" spans="2:11" ht="15">
      <c r="B94" s="34"/>
      <c r="C94" s="34"/>
      <c r="D94" s="34"/>
      <c r="E94" s="34"/>
      <c r="F94" s="33"/>
      <c r="I94" s="34"/>
      <c r="J94" s="33"/>
      <c r="K94"/>
    </row>
    <row r="95" spans="2:11" ht="15">
      <c r="B95" s="34"/>
      <c r="C95" s="34"/>
      <c r="D95" s="34"/>
      <c r="E95" s="34"/>
      <c r="F95" s="33"/>
      <c r="I95" s="34"/>
      <c r="J95" s="33"/>
      <c r="K95"/>
    </row>
    <row r="96" spans="2:11" ht="15">
      <c r="B96" s="34"/>
      <c r="C96" s="34"/>
      <c r="D96" s="34"/>
      <c r="E96" s="34"/>
      <c r="F96" s="33"/>
      <c r="I96" s="34"/>
      <c r="J96" s="33"/>
      <c r="K96"/>
    </row>
    <row r="97" spans="2:11" ht="15">
      <c r="B97" s="34"/>
      <c r="C97" s="34"/>
      <c r="D97" s="34"/>
      <c r="E97" s="34"/>
      <c r="F97" s="33"/>
      <c r="I97" s="34"/>
      <c r="J97" s="33"/>
      <c r="K97"/>
    </row>
    <row r="98" spans="2:11" ht="15">
      <c r="B98" s="34"/>
      <c r="C98" s="34"/>
      <c r="D98" s="34"/>
      <c r="E98" s="34"/>
      <c r="F98" s="33"/>
      <c r="I98" s="34"/>
      <c r="J98" s="33"/>
      <c r="K98"/>
    </row>
    <row r="99" spans="2:11" ht="15">
      <c r="B99" s="34"/>
      <c r="C99" s="34"/>
      <c r="D99" s="34"/>
      <c r="E99" s="34"/>
      <c r="F99" s="33"/>
      <c r="I99" s="34"/>
      <c r="J99" s="33"/>
      <c r="K99"/>
    </row>
    <row r="100" spans="2:11" ht="15">
      <c r="B100" s="34"/>
      <c r="C100" s="34"/>
      <c r="D100" s="34"/>
      <c r="E100" s="34"/>
      <c r="F100" s="33"/>
      <c r="I100" s="34"/>
      <c r="J100" s="33"/>
      <c r="K100"/>
    </row>
    <row r="101" spans="2:11" ht="15">
      <c r="B101" s="34"/>
      <c r="C101" s="34"/>
      <c r="D101" s="34"/>
      <c r="E101" s="34"/>
      <c r="F101" s="33"/>
      <c r="I101" s="34"/>
      <c r="J101" s="33"/>
      <c r="K101"/>
    </row>
    <row r="102" spans="2:11" ht="15">
      <c r="B102" s="34"/>
      <c r="C102" s="34"/>
      <c r="D102" s="34"/>
      <c r="E102" s="34"/>
      <c r="F102" s="33"/>
      <c r="I102" s="34"/>
      <c r="J102" s="33"/>
      <c r="K102"/>
    </row>
    <row r="103" spans="2:11" ht="15">
      <c r="B103" s="34"/>
      <c r="C103" s="34"/>
      <c r="D103" s="34"/>
      <c r="E103" s="34"/>
      <c r="F103" s="33"/>
      <c r="I103" s="34"/>
      <c r="J103" s="33"/>
      <c r="K103"/>
    </row>
    <row r="104" spans="2:11" ht="15">
      <c r="B104" s="34"/>
      <c r="C104" s="34"/>
      <c r="D104" s="34"/>
      <c r="E104" s="34"/>
      <c r="F104" s="33"/>
      <c r="I104" s="34"/>
      <c r="J104" s="33"/>
      <c r="K104"/>
    </row>
    <row r="105" spans="2:11" ht="15">
      <c r="B105" s="34"/>
      <c r="C105" s="34"/>
      <c r="D105" s="34"/>
      <c r="E105" s="34"/>
      <c r="F105" s="33"/>
      <c r="I105" s="34"/>
      <c r="J105" s="33"/>
      <c r="K105"/>
    </row>
    <row r="106" spans="2:11" ht="15">
      <c r="B106" s="34"/>
      <c r="C106" s="34"/>
      <c r="D106" s="34"/>
      <c r="E106" s="34"/>
      <c r="F106" s="33"/>
      <c r="I106" s="34"/>
      <c r="J106" s="33"/>
      <c r="K106"/>
    </row>
    <row r="107" spans="2:11" ht="15">
      <c r="B107" s="34"/>
      <c r="C107" s="34"/>
      <c r="D107" s="34"/>
      <c r="E107" s="34"/>
      <c r="F107" s="33"/>
      <c r="I107" s="34"/>
      <c r="J107" s="33"/>
      <c r="K107"/>
    </row>
    <row r="108" spans="2:11" ht="15">
      <c r="B108" s="34"/>
      <c r="C108" s="34"/>
      <c r="D108" s="34"/>
      <c r="E108" s="34"/>
      <c r="F108" s="33"/>
      <c r="I108" s="34"/>
      <c r="J108" s="33"/>
      <c r="K108"/>
    </row>
    <row r="109" spans="2:11" ht="15">
      <c r="B109" s="34"/>
      <c r="C109" s="34"/>
      <c r="D109" s="34"/>
      <c r="E109" s="34"/>
      <c r="F109" s="33"/>
      <c r="I109" s="34"/>
      <c r="J109" s="33"/>
      <c r="K109"/>
    </row>
    <row r="110" spans="2:11" ht="15">
      <c r="B110" s="34"/>
      <c r="C110" s="34"/>
      <c r="D110" s="34"/>
      <c r="E110" s="34"/>
      <c r="F110" s="33"/>
      <c r="I110" s="34"/>
      <c r="J110" s="33"/>
      <c r="K110"/>
    </row>
    <row r="111" spans="2:11" ht="15">
      <c r="B111" s="34"/>
      <c r="C111" s="34"/>
      <c r="D111" s="34"/>
      <c r="E111" s="34"/>
      <c r="F111" s="33"/>
      <c r="I111" s="34"/>
      <c r="J111" s="33"/>
      <c r="K111"/>
    </row>
    <row r="112" spans="2:11" ht="15">
      <c r="B112" s="34"/>
      <c r="C112" s="34"/>
      <c r="D112" s="34"/>
      <c r="E112" s="34"/>
      <c r="F112" s="33"/>
      <c r="I112" s="34"/>
      <c r="J112" s="33"/>
      <c r="K112"/>
    </row>
    <row r="113" spans="2:11" ht="15">
      <c r="B113" s="34"/>
      <c r="C113" s="34"/>
      <c r="D113" s="34"/>
      <c r="E113" s="34"/>
      <c r="F113" s="33"/>
      <c r="I113" s="34"/>
      <c r="J113" s="33"/>
      <c r="K113"/>
    </row>
    <row r="114" spans="2:11" ht="15">
      <c r="B114" s="34"/>
      <c r="C114" s="34"/>
      <c r="D114" s="34"/>
      <c r="E114" s="34"/>
      <c r="F114" s="33"/>
      <c r="I114" s="34"/>
      <c r="J114" s="33"/>
      <c r="K114"/>
    </row>
    <row r="115" spans="2:11" ht="15">
      <c r="B115" s="34"/>
      <c r="C115" s="34"/>
      <c r="D115" s="34"/>
      <c r="E115" s="34"/>
      <c r="F115" s="33"/>
      <c r="I115" s="34"/>
      <c r="J115" s="33"/>
      <c r="K115"/>
    </row>
    <row r="116" spans="2:11" ht="15">
      <c r="B116" s="34"/>
      <c r="C116" s="34"/>
      <c r="D116" s="34"/>
      <c r="E116" s="34"/>
      <c r="F116" s="33"/>
      <c r="I116" s="34"/>
      <c r="J116" s="33"/>
      <c r="K116"/>
    </row>
    <row r="117" spans="2:11" ht="15">
      <c r="B117" s="34"/>
      <c r="C117" s="34"/>
      <c r="D117" s="34"/>
      <c r="E117" s="34"/>
      <c r="F117" s="33"/>
      <c r="I117" s="34"/>
      <c r="J117" s="33"/>
      <c r="K117"/>
    </row>
    <row r="118" spans="2:11" ht="15">
      <c r="B118" s="34"/>
      <c r="C118" s="34"/>
      <c r="D118" s="34"/>
      <c r="E118" s="34"/>
      <c r="F118" s="33"/>
      <c r="I118" s="34"/>
      <c r="J118" s="33"/>
      <c r="K118"/>
    </row>
    <row r="119" spans="2:11" ht="15">
      <c r="B119" s="34"/>
      <c r="C119" s="34"/>
      <c r="D119" s="34"/>
      <c r="E119" s="34"/>
      <c r="F119" s="33"/>
      <c r="I119" s="34"/>
      <c r="J119" s="33"/>
      <c r="K119"/>
    </row>
    <row r="120" spans="2:11" ht="15">
      <c r="B120" s="34"/>
      <c r="C120" s="34"/>
      <c r="D120" s="34"/>
      <c r="E120" s="34"/>
      <c r="F120" s="33"/>
      <c r="I120" s="34"/>
      <c r="J120" s="33"/>
      <c r="K120"/>
    </row>
    <row r="121" spans="2:11" ht="15">
      <c r="B121" s="34"/>
      <c r="C121" s="34"/>
      <c r="D121" s="34"/>
      <c r="E121" s="34"/>
      <c r="F121" s="33"/>
      <c r="I121" s="35"/>
      <c r="J121" s="33"/>
      <c r="K121"/>
    </row>
    <row r="122" spans="2:11" ht="15">
      <c r="B122" s="34"/>
      <c r="C122" s="34"/>
      <c r="D122" s="34"/>
      <c r="E122" s="34"/>
      <c r="F122" s="33"/>
      <c r="I122" s="34"/>
      <c r="J122" s="33"/>
      <c r="K122"/>
    </row>
  </sheetData>
  <sheetProtection/>
  <conditionalFormatting sqref="F5:I1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I12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I4:I1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Arrows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max"/>
        <color rgb="FF63BE7B"/>
        <color rgb="FFFCFCFF"/>
      </colorScale>
    </cfRule>
  </conditionalFormatting>
  <conditionalFormatting sqref="D17:D24 D26:D34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zoomScalePageLayoutView="0" workbookViewId="0" topLeftCell="A1">
      <selection activeCell="O99" sqref="O99"/>
    </sheetView>
  </sheetViews>
  <sheetFormatPr defaultColWidth="9.140625" defaultRowHeight="15"/>
  <cols>
    <col min="1" max="1" width="14.00390625" style="9" customWidth="1"/>
    <col min="2" max="7" width="9.28125" style="9" bestFit="1" customWidth="1"/>
    <col min="8" max="8" width="9.140625" style="9" customWidth="1"/>
    <col min="9" max="9" width="9.28125" style="9" bestFit="1" customWidth="1"/>
    <col min="10" max="10" width="9.140625" style="9" customWidth="1"/>
    <col min="11" max="11" width="10.421875" style="9" bestFit="1" customWidth="1"/>
    <col min="12" max="30" width="9.28125" style="9" bestFit="1" customWidth="1"/>
    <col min="31" max="31" width="9.140625" style="10" customWidth="1"/>
    <col min="32" max="16384" width="9.140625" style="9" customWidth="1"/>
  </cols>
  <sheetData>
    <row r="1" spans="1:35" s="24" customFormat="1" ht="15">
      <c r="A1" s="32" t="s">
        <v>62</v>
      </c>
      <c r="B1" s="31" t="s">
        <v>61</v>
      </c>
      <c r="C1" s="31" t="s">
        <v>60</v>
      </c>
      <c r="D1" s="31" t="s">
        <v>59</v>
      </c>
      <c r="E1" s="31" t="s">
        <v>58</v>
      </c>
      <c r="F1" s="31" t="s">
        <v>57</v>
      </c>
      <c r="G1" s="31" t="s">
        <v>56</v>
      </c>
      <c r="H1" s="31" t="s">
        <v>55</v>
      </c>
      <c r="I1" s="31" t="s">
        <v>54</v>
      </c>
      <c r="J1" s="31" t="s">
        <v>53</v>
      </c>
      <c r="K1" s="31" t="s">
        <v>52</v>
      </c>
      <c r="L1" s="30" t="s">
        <v>51</v>
      </c>
      <c r="M1" s="30" t="s">
        <v>50</v>
      </c>
      <c r="N1" s="30" t="s">
        <v>49</v>
      </c>
      <c r="O1" s="30" t="s">
        <v>48</v>
      </c>
      <c r="P1" s="30" t="s">
        <v>47</v>
      </c>
      <c r="Q1" s="30" t="s">
        <v>46</v>
      </c>
      <c r="R1" s="30" t="s">
        <v>45</v>
      </c>
      <c r="S1" s="30" t="s">
        <v>44</v>
      </c>
      <c r="T1" s="30" t="s">
        <v>43</v>
      </c>
      <c r="U1" s="30" t="s">
        <v>42</v>
      </c>
      <c r="V1" s="29" t="s">
        <v>18</v>
      </c>
      <c r="W1" s="28" t="s">
        <v>21</v>
      </c>
      <c r="X1" s="28" t="s">
        <v>22</v>
      </c>
      <c r="Y1" s="28" t="s">
        <v>41</v>
      </c>
      <c r="Z1" s="28" t="s">
        <v>40</v>
      </c>
      <c r="AA1" s="28" t="s">
        <v>39</v>
      </c>
      <c r="AB1" s="28" t="s">
        <v>38</v>
      </c>
      <c r="AC1" s="28" t="s">
        <v>37</v>
      </c>
      <c r="AD1" s="28" t="s">
        <v>36</v>
      </c>
      <c r="AE1" s="27" t="s">
        <v>15</v>
      </c>
      <c r="AF1" s="26" t="s">
        <v>14</v>
      </c>
      <c r="AG1" s="26" t="s">
        <v>12</v>
      </c>
      <c r="AH1" s="26" t="s">
        <v>35</v>
      </c>
      <c r="AI1" s="25"/>
    </row>
    <row r="2" spans="1:34" ht="14.25">
      <c r="A2" s="21">
        <v>0</v>
      </c>
      <c r="B2" s="23">
        <v>137</v>
      </c>
      <c r="C2" s="23">
        <v>136</v>
      </c>
      <c r="D2" s="23">
        <v>136</v>
      </c>
      <c r="E2" s="23">
        <v>126</v>
      </c>
      <c r="F2" s="23">
        <v>114</v>
      </c>
      <c r="G2" s="23">
        <v>125</v>
      </c>
      <c r="H2" s="23">
        <v>147</v>
      </c>
      <c r="I2" s="23">
        <v>103</v>
      </c>
      <c r="J2" s="23">
        <v>156</v>
      </c>
      <c r="K2" s="23">
        <v>142</v>
      </c>
      <c r="L2" s="12">
        <v>112</v>
      </c>
      <c r="M2" s="12">
        <v>117</v>
      </c>
      <c r="N2" s="12">
        <v>122</v>
      </c>
      <c r="O2" s="12">
        <v>113</v>
      </c>
      <c r="P2" s="12">
        <v>108</v>
      </c>
      <c r="Q2" s="12">
        <v>121</v>
      </c>
      <c r="R2" s="12">
        <v>124</v>
      </c>
      <c r="S2" s="12">
        <v>113</v>
      </c>
      <c r="T2" s="12">
        <v>127</v>
      </c>
      <c r="U2" s="12">
        <v>110</v>
      </c>
      <c r="V2" s="20">
        <v>100</v>
      </c>
      <c r="W2" s="19">
        <v>93</v>
      </c>
      <c r="X2" s="19">
        <v>112</v>
      </c>
      <c r="Y2" s="19">
        <v>87</v>
      </c>
      <c r="Z2" s="19">
        <v>70</v>
      </c>
      <c r="AA2" s="19">
        <v>95</v>
      </c>
      <c r="AB2" s="19">
        <v>85</v>
      </c>
      <c r="AC2" s="19">
        <v>87</v>
      </c>
      <c r="AD2" s="19">
        <v>89</v>
      </c>
      <c r="AE2" s="54">
        <v>84</v>
      </c>
      <c r="AF2" s="54">
        <v>82</v>
      </c>
      <c r="AG2" s="54">
        <v>82</v>
      </c>
      <c r="AH2" s="55">
        <v>83</v>
      </c>
    </row>
    <row r="3" spans="1:34" ht="14.25">
      <c r="A3" s="21">
        <v>1</v>
      </c>
      <c r="B3" s="23">
        <v>141</v>
      </c>
      <c r="C3" s="23">
        <v>135</v>
      </c>
      <c r="D3" s="23">
        <v>126</v>
      </c>
      <c r="E3" s="23">
        <v>141</v>
      </c>
      <c r="F3" s="23">
        <v>126</v>
      </c>
      <c r="G3" s="23">
        <v>116</v>
      </c>
      <c r="H3" s="23">
        <v>124</v>
      </c>
      <c r="I3" s="23">
        <v>143</v>
      </c>
      <c r="J3" s="23">
        <v>104</v>
      </c>
      <c r="K3" s="23">
        <v>153</v>
      </c>
      <c r="L3" s="12">
        <v>124</v>
      </c>
      <c r="M3" s="12">
        <v>112</v>
      </c>
      <c r="N3" s="12">
        <v>120</v>
      </c>
      <c r="O3" s="12">
        <v>124</v>
      </c>
      <c r="P3" s="12">
        <v>110</v>
      </c>
      <c r="Q3" s="12">
        <v>111</v>
      </c>
      <c r="R3" s="12">
        <v>123</v>
      </c>
      <c r="S3" s="12">
        <v>121</v>
      </c>
      <c r="T3" s="12">
        <v>114</v>
      </c>
      <c r="U3" s="12">
        <v>125</v>
      </c>
      <c r="V3" s="20">
        <v>115</v>
      </c>
      <c r="W3" s="19">
        <v>96</v>
      </c>
      <c r="X3" s="19">
        <v>94</v>
      </c>
      <c r="Y3" s="19">
        <v>110</v>
      </c>
      <c r="Z3" s="19">
        <v>90</v>
      </c>
      <c r="AA3" s="19">
        <v>72</v>
      </c>
      <c r="AB3" s="19">
        <v>96</v>
      </c>
      <c r="AC3" s="19">
        <v>80</v>
      </c>
      <c r="AD3" s="19">
        <v>85</v>
      </c>
      <c r="AE3" s="54">
        <v>90</v>
      </c>
      <c r="AF3" s="54">
        <v>83</v>
      </c>
      <c r="AG3" s="54">
        <v>82</v>
      </c>
      <c r="AH3" s="55">
        <v>81</v>
      </c>
    </row>
    <row r="4" spans="1:34" ht="14.25">
      <c r="A4" s="21">
        <v>2</v>
      </c>
      <c r="B4" s="23">
        <v>145</v>
      </c>
      <c r="C4" s="23">
        <v>145</v>
      </c>
      <c r="D4" s="23">
        <v>135</v>
      </c>
      <c r="E4" s="23">
        <v>129</v>
      </c>
      <c r="F4" s="23">
        <v>142</v>
      </c>
      <c r="G4" s="23">
        <v>127</v>
      </c>
      <c r="H4" s="23">
        <v>116</v>
      </c>
      <c r="I4" s="23">
        <v>128</v>
      </c>
      <c r="J4" s="23">
        <v>140</v>
      </c>
      <c r="K4" s="23">
        <v>102</v>
      </c>
      <c r="L4" s="12">
        <v>135</v>
      </c>
      <c r="M4" s="12">
        <v>120</v>
      </c>
      <c r="N4" s="12">
        <v>114</v>
      </c>
      <c r="O4" s="12">
        <v>123</v>
      </c>
      <c r="P4" s="12">
        <v>120</v>
      </c>
      <c r="Q4" s="12">
        <v>110</v>
      </c>
      <c r="R4" s="12">
        <v>113</v>
      </c>
      <c r="S4" s="12">
        <v>123</v>
      </c>
      <c r="T4" s="12">
        <v>119</v>
      </c>
      <c r="U4" s="12">
        <v>110</v>
      </c>
      <c r="V4" s="20">
        <v>126</v>
      </c>
      <c r="W4" s="19">
        <v>114</v>
      </c>
      <c r="X4" s="19">
        <v>98</v>
      </c>
      <c r="Y4" s="19">
        <v>95</v>
      </c>
      <c r="Z4" s="19">
        <v>108</v>
      </c>
      <c r="AA4" s="19">
        <v>88</v>
      </c>
      <c r="AB4" s="19">
        <v>73</v>
      </c>
      <c r="AC4" s="19">
        <v>96</v>
      </c>
      <c r="AD4" s="19">
        <v>78</v>
      </c>
      <c r="AE4" s="54">
        <v>82</v>
      </c>
      <c r="AF4" s="54">
        <v>90</v>
      </c>
      <c r="AG4" s="54">
        <v>85</v>
      </c>
      <c r="AH4" s="55">
        <v>81</v>
      </c>
    </row>
    <row r="5" spans="1:34" ht="14.25">
      <c r="A5" s="21">
        <v>3</v>
      </c>
      <c r="B5" s="23">
        <v>149</v>
      </c>
      <c r="C5" s="23">
        <v>148</v>
      </c>
      <c r="D5" s="23">
        <v>143</v>
      </c>
      <c r="E5" s="23">
        <v>143</v>
      </c>
      <c r="F5" s="23">
        <v>130</v>
      </c>
      <c r="G5" s="23">
        <v>137</v>
      </c>
      <c r="H5" s="23">
        <v>124</v>
      </c>
      <c r="I5" s="23">
        <v>119</v>
      </c>
      <c r="J5" s="23">
        <v>127</v>
      </c>
      <c r="K5" s="23">
        <v>141</v>
      </c>
      <c r="L5" s="12">
        <v>91</v>
      </c>
      <c r="M5" s="12">
        <v>133</v>
      </c>
      <c r="N5" s="12">
        <v>120</v>
      </c>
      <c r="O5" s="12">
        <v>114</v>
      </c>
      <c r="P5" s="12">
        <v>122</v>
      </c>
      <c r="Q5" s="12">
        <v>122</v>
      </c>
      <c r="R5" s="12">
        <v>107</v>
      </c>
      <c r="S5" s="12">
        <v>113</v>
      </c>
      <c r="T5" s="12">
        <v>126</v>
      </c>
      <c r="U5" s="12">
        <v>115</v>
      </c>
      <c r="V5" s="20">
        <v>111</v>
      </c>
      <c r="W5" s="19">
        <v>123</v>
      </c>
      <c r="X5" s="19">
        <v>112</v>
      </c>
      <c r="Y5" s="19">
        <v>99</v>
      </c>
      <c r="Z5" s="19">
        <v>96</v>
      </c>
      <c r="AA5" s="19">
        <v>108</v>
      </c>
      <c r="AB5" s="19">
        <v>90</v>
      </c>
      <c r="AC5" s="19">
        <v>72</v>
      </c>
      <c r="AD5" s="19">
        <v>100</v>
      </c>
      <c r="AE5" s="54">
        <v>78</v>
      </c>
      <c r="AF5" s="54">
        <v>88</v>
      </c>
      <c r="AG5" s="54">
        <v>90</v>
      </c>
      <c r="AH5" s="55">
        <v>85</v>
      </c>
    </row>
    <row r="6" spans="1:34" ht="14.25">
      <c r="A6" s="21">
        <v>4</v>
      </c>
      <c r="B6" s="23">
        <v>154</v>
      </c>
      <c r="C6" s="23">
        <v>153</v>
      </c>
      <c r="D6" s="23">
        <v>148</v>
      </c>
      <c r="E6" s="23">
        <v>147</v>
      </c>
      <c r="F6" s="23">
        <v>139</v>
      </c>
      <c r="G6" s="23">
        <v>134</v>
      </c>
      <c r="H6" s="23">
        <v>140</v>
      </c>
      <c r="I6" s="23">
        <v>126</v>
      </c>
      <c r="J6" s="23">
        <v>117</v>
      </c>
      <c r="K6" s="23">
        <v>129</v>
      </c>
      <c r="L6" s="12">
        <v>132</v>
      </c>
      <c r="M6" s="12">
        <v>92</v>
      </c>
      <c r="N6" s="12">
        <v>133</v>
      </c>
      <c r="O6" s="12">
        <v>123</v>
      </c>
      <c r="P6" s="12">
        <v>114</v>
      </c>
      <c r="Q6" s="12">
        <v>122</v>
      </c>
      <c r="R6" s="12">
        <v>120</v>
      </c>
      <c r="S6" s="12">
        <v>109</v>
      </c>
      <c r="T6" s="12">
        <v>111</v>
      </c>
      <c r="U6" s="12">
        <v>126</v>
      </c>
      <c r="V6" s="20">
        <v>112</v>
      </c>
      <c r="W6" s="19">
        <v>110</v>
      </c>
      <c r="X6" s="19">
        <v>121</v>
      </c>
      <c r="Y6" s="19">
        <v>116</v>
      </c>
      <c r="Z6" s="19">
        <v>99</v>
      </c>
      <c r="AA6" s="19">
        <v>97</v>
      </c>
      <c r="AB6" s="19">
        <v>111</v>
      </c>
      <c r="AC6" s="19">
        <v>87</v>
      </c>
      <c r="AD6" s="19">
        <v>75</v>
      </c>
      <c r="AE6" s="54">
        <v>102</v>
      </c>
      <c r="AF6" s="54">
        <v>82</v>
      </c>
      <c r="AG6" s="54">
        <v>88</v>
      </c>
      <c r="AH6" s="55">
        <v>88</v>
      </c>
    </row>
    <row r="7" spans="1:34" ht="14.25">
      <c r="A7" s="21">
        <v>5</v>
      </c>
      <c r="B7" s="23">
        <v>154</v>
      </c>
      <c r="C7" s="23">
        <v>159</v>
      </c>
      <c r="D7" s="23">
        <v>152</v>
      </c>
      <c r="E7" s="23">
        <v>150</v>
      </c>
      <c r="F7" s="23">
        <v>149</v>
      </c>
      <c r="G7" s="23">
        <v>139</v>
      </c>
      <c r="H7" s="23">
        <v>131</v>
      </c>
      <c r="I7" s="23">
        <v>140</v>
      </c>
      <c r="J7" s="23">
        <v>127</v>
      </c>
      <c r="K7" s="23">
        <v>114</v>
      </c>
      <c r="L7" s="12">
        <v>113</v>
      </c>
      <c r="M7" s="12">
        <v>129</v>
      </c>
      <c r="N7" s="12">
        <v>94</v>
      </c>
      <c r="O7" s="12">
        <v>133</v>
      </c>
      <c r="P7" s="12">
        <v>125</v>
      </c>
      <c r="Q7" s="12">
        <v>114</v>
      </c>
      <c r="R7" s="12">
        <v>122</v>
      </c>
      <c r="S7" s="12">
        <v>119</v>
      </c>
      <c r="T7" s="12">
        <v>106</v>
      </c>
      <c r="U7" s="12">
        <v>112</v>
      </c>
      <c r="V7" s="20">
        <v>125</v>
      </c>
      <c r="W7" s="19">
        <v>109</v>
      </c>
      <c r="X7" s="19">
        <v>109</v>
      </c>
      <c r="Y7" s="19">
        <v>123</v>
      </c>
      <c r="Z7" s="19">
        <v>113</v>
      </c>
      <c r="AA7" s="19">
        <v>99</v>
      </c>
      <c r="AB7" s="19">
        <v>96</v>
      </c>
      <c r="AC7" s="19">
        <v>111</v>
      </c>
      <c r="AD7" s="19">
        <v>91</v>
      </c>
      <c r="AE7" s="54">
        <v>71</v>
      </c>
      <c r="AF7" s="54">
        <v>105</v>
      </c>
      <c r="AG7" s="54">
        <v>83</v>
      </c>
      <c r="AH7" s="55">
        <v>89</v>
      </c>
    </row>
    <row r="8" spans="1:34" ht="14.25">
      <c r="A8" s="21">
        <v>6</v>
      </c>
      <c r="B8" s="23">
        <v>149</v>
      </c>
      <c r="C8" s="23">
        <v>156</v>
      </c>
      <c r="D8" s="23">
        <v>153</v>
      </c>
      <c r="E8" s="23">
        <v>154</v>
      </c>
      <c r="F8" s="23">
        <v>148</v>
      </c>
      <c r="G8" s="23">
        <v>147</v>
      </c>
      <c r="H8" s="23">
        <v>140</v>
      </c>
      <c r="I8" s="23">
        <v>136</v>
      </c>
      <c r="J8" s="23">
        <v>143</v>
      </c>
      <c r="K8" s="23">
        <v>123</v>
      </c>
      <c r="L8" s="12">
        <v>105</v>
      </c>
      <c r="M8" s="12">
        <v>113</v>
      </c>
      <c r="N8" s="12">
        <v>127</v>
      </c>
      <c r="O8" s="12">
        <v>95</v>
      </c>
      <c r="P8" s="12">
        <v>133</v>
      </c>
      <c r="Q8" s="12">
        <v>126</v>
      </c>
      <c r="R8" s="12">
        <v>114</v>
      </c>
      <c r="S8" s="12">
        <v>124</v>
      </c>
      <c r="T8" s="12">
        <v>119</v>
      </c>
      <c r="U8" s="12">
        <v>103</v>
      </c>
      <c r="V8" s="20">
        <v>115</v>
      </c>
      <c r="W8" s="19">
        <v>120</v>
      </c>
      <c r="X8" s="19">
        <v>111</v>
      </c>
      <c r="Y8" s="19">
        <v>108</v>
      </c>
      <c r="Z8" s="19">
        <v>123</v>
      </c>
      <c r="AA8" s="19">
        <v>115</v>
      </c>
      <c r="AB8" s="19">
        <v>104</v>
      </c>
      <c r="AC8" s="19">
        <v>95</v>
      </c>
      <c r="AD8" s="19">
        <v>113</v>
      </c>
      <c r="AE8" s="54">
        <v>88</v>
      </c>
      <c r="AF8" s="54">
        <v>75</v>
      </c>
      <c r="AG8" s="54">
        <v>111</v>
      </c>
      <c r="AH8" s="55">
        <v>79</v>
      </c>
    </row>
    <row r="9" spans="1:34" ht="14.25">
      <c r="A9" s="21">
        <v>7</v>
      </c>
      <c r="B9" s="23">
        <v>161</v>
      </c>
      <c r="C9" s="23">
        <v>151</v>
      </c>
      <c r="D9" s="23">
        <v>160</v>
      </c>
      <c r="E9" s="23">
        <v>157</v>
      </c>
      <c r="F9" s="23">
        <v>153</v>
      </c>
      <c r="G9" s="23">
        <v>148</v>
      </c>
      <c r="H9" s="23">
        <v>146</v>
      </c>
      <c r="I9" s="23">
        <v>145</v>
      </c>
      <c r="J9" s="23">
        <v>138</v>
      </c>
      <c r="K9" s="23">
        <v>142</v>
      </c>
      <c r="L9" s="12">
        <v>115</v>
      </c>
      <c r="M9" s="12">
        <v>103</v>
      </c>
      <c r="N9" s="12">
        <v>115</v>
      </c>
      <c r="O9" s="12">
        <v>127</v>
      </c>
      <c r="P9" s="12">
        <v>95</v>
      </c>
      <c r="Q9" s="12">
        <v>136</v>
      </c>
      <c r="R9" s="12">
        <v>127</v>
      </c>
      <c r="S9" s="12">
        <v>115</v>
      </c>
      <c r="T9" s="12">
        <v>125</v>
      </c>
      <c r="U9" s="12">
        <v>119</v>
      </c>
      <c r="V9" s="20">
        <v>107</v>
      </c>
      <c r="W9" s="19">
        <v>112</v>
      </c>
      <c r="X9" s="19">
        <v>119</v>
      </c>
      <c r="Y9" s="19">
        <v>114</v>
      </c>
      <c r="Z9" s="19">
        <v>111</v>
      </c>
      <c r="AA9" s="19">
        <v>124</v>
      </c>
      <c r="AB9" s="19">
        <v>117</v>
      </c>
      <c r="AC9" s="19">
        <v>103</v>
      </c>
      <c r="AD9" s="19">
        <v>96</v>
      </c>
      <c r="AE9" s="54">
        <v>114</v>
      </c>
      <c r="AF9" s="54">
        <v>88</v>
      </c>
      <c r="AG9" s="54">
        <v>76</v>
      </c>
      <c r="AH9" s="55">
        <v>110</v>
      </c>
    </row>
    <row r="10" spans="1:34" ht="14.25">
      <c r="A10" s="21">
        <v>8</v>
      </c>
      <c r="B10" s="23">
        <v>160</v>
      </c>
      <c r="C10" s="23">
        <v>158</v>
      </c>
      <c r="D10" s="23">
        <v>155</v>
      </c>
      <c r="E10" s="23">
        <v>161</v>
      </c>
      <c r="F10" s="23">
        <v>157</v>
      </c>
      <c r="G10" s="23">
        <v>152</v>
      </c>
      <c r="H10" s="23">
        <v>148</v>
      </c>
      <c r="I10" s="23">
        <v>147</v>
      </c>
      <c r="J10" s="23">
        <v>143</v>
      </c>
      <c r="K10" s="23">
        <v>136</v>
      </c>
      <c r="L10" s="12">
        <v>145</v>
      </c>
      <c r="M10" s="12">
        <v>116</v>
      </c>
      <c r="N10" s="12">
        <v>102</v>
      </c>
      <c r="O10" s="12">
        <v>110</v>
      </c>
      <c r="P10" s="12">
        <v>129</v>
      </c>
      <c r="Q10" s="12">
        <v>95</v>
      </c>
      <c r="R10" s="12">
        <v>137</v>
      </c>
      <c r="S10" s="12">
        <v>127</v>
      </c>
      <c r="T10" s="12">
        <v>117</v>
      </c>
      <c r="U10" s="12">
        <v>126</v>
      </c>
      <c r="V10" s="20">
        <v>125</v>
      </c>
      <c r="W10" s="19">
        <v>105</v>
      </c>
      <c r="X10" s="19">
        <v>115</v>
      </c>
      <c r="Y10" s="19">
        <v>120</v>
      </c>
      <c r="Z10" s="19">
        <v>113</v>
      </c>
      <c r="AA10" s="19">
        <v>110</v>
      </c>
      <c r="AB10" s="19">
        <v>126</v>
      </c>
      <c r="AC10" s="19">
        <v>118</v>
      </c>
      <c r="AD10" s="19">
        <v>105</v>
      </c>
      <c r="AE10" s="54">
        <v>96</v>
      </c>
      <c r="AF10" s="54">
        <v>114</v>
      </c>
      <c r="AG10" s="54">
        <v>89</v>
      </c>
      <c r="AH10" s="55">
        <v>75</v>
      </c>
    </row>
    <row r="11" spans="1:34" ht="14.25">
      <c r="A11" s="21">
        <v>9</v>
      </c>
      <c r="B11" s="23">
        <v>171</v>
      </c>
      <c r="C11" s="23">
        <v>163</v>
      </c>
      <c r="D11" s="23">
        <v>160</v>
      </c>
      <c r="E11" s="23">
        <v>154</v>
      </c>
      <c r="F11" s="23">
        <v>161</v>
      </c>
      <c r="G11" s="23">
        <v>158</v>
      </c>
      <c r="H11" s="23">
        <v>153</v>
      </c>
      <c r="I11" s="23">
        <v>149</v>
      </c>
      <c r="J11" s="23">
        <v>149</v>
      </c>
      <c r="K11" s="23">
        <v>145</v>
      </c>
      <c r="L11" s="12">
        <v>131</v>
      </c>
      <c r="M11" s="12">
        <v>145</v>
      </c>
      <c r="N11" s="12">
        <v>115</v>
      </c>
      <c r="O11" s="12">
        <v>104</v>
      </c>
      <c r="P11" s="12">
        <v>112</v>
      </c>
      <c r="Q11" s="12">
        <v>129</v>
      </c>
      <c r="R11" s="12">
        <v>94</v>
      </c>
      <c r="S11" s="12">
        <v>138</v>
      </c>
      <c r="T11" s="12">
        <v>131</v>
      </c>
      <c r="U11" s="12">
        <v>119</v>
      </c>
      <c r="V11" s="20">
        <v>126</v>
      </c>
      <c r="W11" s="19">
        <v>122</v>
      </c>
      <c r="X11" s="19">
        <v>104</v>
      </c>
      <c r="Y11" s="19">
        <v>114</v>
      </c>
      <c r="Z11" s="19">
        <v>118</v>
      </c>
      <c r="AA11" s="19">
        <v>115</v>
      </c>
      <c r="AB11" s="19">
        <v>112</v>
      </c>
      <c r="AC11" s="19">
        <v>126</v>
      </c>
      <c r="AD11" s="19">
        <v>118</v>
      </c>
      <c r="AE11" s="54">
        <v>104</v>
      </c>
      <c r="AF11" s="54">
        <v>96</v>
      </c>
      <c r="AG11" s="54">
        <v>114</v>
      </c>
      <c r="AH11" s="55">
        <v>88</v>
      </c>
    </row>
    <row r="12" spans="1:34" ht="14.25">
      <c r="A12" s="21">
        <v>10</v>
      </c>
      <c r="B12" s="23">
        <v>173</v>
      </c>
      <c r="C12" s="23">
        <v>178</v>
      </c>
      <c r="D12" s="23">
        <v>164</v>
      </c>
      <c r="E12" s="23">
        <v>159</v>
      </c>
      <c r="F12" s="23">
        <v>154</v>
      </c>
      <c r="G12" s="23">
        <v>165</v>
      </c>
      <c r="H12" s="23">
        <v>157</v>
      </c>
      <c r="I12" s="23">
        <v>154</v>
      </c>
      <c r="J12" s="23">
        <v>153</v>
      </c>
      <c r="K12" s="23">
        <v>152</v>
      </c>
      <c r="L12" s="12">
        <v>147</v>
      </c>
      <c r="M12" s="12">
        <v>131</v>
      </c>
      <c r="N12" s="12">
        <v>143</v>
      </c>
      <c r="O12" s="12">
        <v>113</v>
      </c>
      <c r="P12" s="12">
        <v>103</v>
      </c>
      <c r="Q12" s="12">
        <v>113</v>
      </c>
      <c r="R12" s="12">
        <v>137</v>
      </c>
      <c r="S12" s="12">
        <v>94</v>
      </c>
      <c r="T12" s="12">
        <v>141</v>
      </c>
      <c r="U12" s="12">
        <v>136</v>
      </c>
      <c r="V12" s="20">
        <v>122</v>
      </c>
      <c r="W12" s="19">
        <v>126</v>
      </c>
      <c r="X12" s="19">
        <v>123</v>
      </c>
      <c r="Y12" s="19">
        <v>105</v>
      </c>
      <c r="Z12" s="19">
        <v>113</v>
      </c>
      <c r="AA12" s="19">
        <v>118</v>
      </c>
      <c r="AB12" s="19">
        <v>117</v>
      </c>
      <c r="AC12" s="19">
        <v>110</v>
      </c>
      <c r="AD12" s="19">
        <v>125</v>
      </c>
      <c r="AE12" s="54">
        <v>121</v>
      </c>
      <c r="AF12" s="54">
        <v>107</v>
      </c>
      <c r="AG12" s="54">
        <v>97</v>
      </c>
      <c r="AH12" s="55">
        <v>115</v>
      </c>
    </row>
    <row r="13" spans="1:34" ht="14.25">
      <c r="A13" s="21">
        <v>11</v>
      </c>
      <c r="B13" s="23">
        <v>160</v>
      </c>
      <c r="C13" s="23">
        <v>180</v>
      </c>
      <c r="D13" s="23">
        <v>177</v>
      </c>
      <c r="E13" s="23">
        <v>168</v>
      </c>
      <c r="F13" s="23">
        <v>157</v>
      </c>
      <c r="G13" s="23">
        <v>156</v>
      </c>
      <c r="H13" s="23">
        <v>163</v>
      </c>
      <c r="I13" s="23">
        <v>158</v>
      </c>
      <c r="J13" s="23">
        <v>156</v>
      </c>
      <c r="K13" s="23">
        <v>148</v>
      </c>
      <c r="L13" s="12">
        <v>146</v>
      </c>
      <c r="M13" s="12">
        <v>146</v>
      </c>
      <c r="N13" s="12">
        <v>131</v>
      </c>
      <c r="O13" s="12">
        <v>140</v>
      </c>
      <c r="P13" s="12">
        <v>114</v>
      </c>
      <c r="Q13" s="12">
        <v>104</v>
      </c>
      <c r="R13" s="12">
        <v>113</v>
      </c>
      <c r="S13" s="12">
        <v>134</v>
      </c>
      <c r="T13" s="12">
        <v>94</v>
      </c>
      <c r="U13" s="12">
        <v>141</v>
      </c>
      <c r="V13" s="20">
        <v>141</v>
      </c>
      <c r="W13" s="19">
        <v>118</v>
      </c>
      <c r="X13" s="19">
        <v>123</v>
      </c>
      <c r="Y13" s="19">
        <v>122</v>
      </c>
      <c r="Z13" s="19">
        <v>105</v>
      </c>
      <c r="AA13" s="19">
        <v>111</v>
      </c>
      <c r="AB13" s="19">
        <v>118</v>
      </c>
      <c r="AC13" s="19">
        <v>115</v>
      </c>
      <c r="AD13" s="19">
        <v>110</v>
      </c>
      <c r="AE13" s="54">
        <v>125</v>
      </c>
      <c r="AF13" s="54">
        <v>122</v>
      </c>
      <c r="AG13" s="54">
        <v>107</v>
      </c>
      <c r="AH13" s="55">
        <v>98</v>
      </c>
    </row>
    <row r="14" spans="1:34" ht="14.25">
      <c r="A14" s="21">
        <v>12</v>
      </c>
      <c r="B14" s="23">
        <v>174</v>
      </c>
      <c r="C14" s="23">
        <v>159</v>
      </c>
      <c r="D14" s="23">
        <v>175</v>
      </c>
      <c r="E14" s="23">
        <v>181</v>
      </c>
      <c r="F14" s="23">
        <v>170</v>
      </c>
      <c r="G14" s="23">
        <v>158</v>
      </c>
      <c r="H14" s="23">
        <v>157</v>
      </c>
      <c r="I14" s="23">
        <v>159</v>
      </c>
      <c r="J14" s="23">
        <v>160</v>
      </c>
      <c r="K14" s="23">
        <v>154</v>
      </c>
      <c r="L14" s="12">
        <v>143</v>
      </c>
      <c r="M14" s="12">
        <v>145</v>
      </c>
      <c r="N14" s="12">
        <v>145</v>
      </c>
      <c r="O14" s="12">
        <v>132</v>
      </c>
      <c r="P14" s="12">
        <v>144</v>
      </c>
      <c r="Q14" s="12">
        <v>115</v>
      </c>
      <c r="R14" s="12">
        <v>107</v>
      </c>
      <c r="S14" s="12">
        <v>113</v>
      </c>
      <c r="T14" s="12">
        <v>132</v>
      </c>
      <c r="U14" s="12">
        <v>95</v>
      </c>
      <c r="V14" s="20">
        <v>142</v>
      </c>
      <c r="W14" s="19">
        <v>135</v>
      </c>
      <c r="X14" s="19">
        <v>118</v>
      </c>
      <c r="Y14" s="19">
        <v>127</v>
      </c>
      <c r="Z14" s="19">
        <v>121</v>
      </c>
      <c r="AA14" s="19">
        <v>105</v>
      </c>
      <c r="AB14" s="19">
        <v>114</v>
      </c>
      <c r="AC14" s="19">
        <v>118</v>
      </c>
      <c r="AD14" s="19">
        <v>117</v>
      </c>
      <c r="AE14" s="54">
        <v>116</v>
      </c>
      <c r="AF14" s="54">
        <v>125</v>
      </c>
      <c r="AG14" s="54">
        <v>121</v>
      </c>
      <c r="AH14" s="55">
        <v>105</v>
      </c>
    </row>
    <row r="15" spans="1:34" ht="14.25">
      <c r="A15" s="21">
        <v>13</v>
      </c>
      <c r="B15" s="23">
        <v>191</v>
      </c>
      <c r="C15" s="23">
        <v>173</v>
      </c>
      <c r="D15" s="23">
        <v>163</v>
      </c>
      <c r="E15" s="23">
        <v>179</v>
      </c>
      <c r="F15" s="23">
        <v>180</v>
      </c>
      <c r="G15" s="23">
        <v>168</v>
      </c>
      <c r="H15" s="23">
        <v>157</v>
      </c>
      <c r="I15" s="23">
        <v>158</v>
      </c>
      <c r="J15" s="23">
        <v>161</v>
      </c>
      <c r="K15" s="23">
        <v>161</v>
      </c>
      <c r="L15" s="12">
        <v>158</v>
      </c>
      <c r="M15" s="12">
        <v>145</v>
      </c>
      <c r="N15" s="12">
        <v>145</v>
      </c>
      <c r="O15" s="12">
        <v>145</v>
      </c>
      <c r="P15" s="12">
        <v>131</v>
      </c>
      <c r="Q15" s="12">
        <v>142</v>
      </c>
      <c r="R15" s="12">
        <v>115</v>
      </c>
      <c r="S15" s="12">
        <v>109</v>
      </c>
      <c r="T15" s="12">
        <v>114</v>
      </c>
      <c r="U15" s="12">
        <v>132</v>
      </c>
      <c r="V15" s="20">
        <v>94</v>
      </c>
      <c r="W15" s="19">
        <v>140</v>
      </c>
      <c r="X15" s="19">
        <v>136</v>
      </c>
      <c r="Y15" s="19">
        <v>120</v>
      </c>
      <c r="Z15" s="19">
        <v>128</v>
      </c>
      <c r="AA15" s="19">
        <v>121</v>
      </c>
      <c r="AB15" s="19">
        <v>106</v>
      </c>
      <c r="AC15" s="19">
        <v>115</v>
      </c>
      <c r="AD15" s="19">
        <v>121</v>
      </c>
      <c r="AE15" s="54">
        <v>117</v>
      </c>
      <c r="AF15" s="54">
        <v>115</v>
      </c>
      <c r="AG15" s="54">
        <v>125</v>
      </c>
      <c r="AH15" s="55">
        <v>120</v>
      </c>
    </row>
    <row r="16" spans="1:34" ht="14.25">
      <c r="A16" s="21">
        <v>14</v>
      </c>
      <c r="B16" s="23">
        <v>168</v>
      </c>
      <c r="C16" s="23">
        <v>192</v>
      </c>
      <c r="D16" s="23">
        <v>174</v>
      </c>
      <c r="E16" s="23">
        <v>162</v>
      </c>
      <c r="F16" s="23">
        <v>180</v>
      </c>
      <c r="G16" s="23">
        <v>182</v>
      </c>
      <c r="H16" s="23">
        <v>171</v>
      </c>
      <c r="I16" s="23">
        <v>160</v>
      </c>
      <c r="J16" s="23">
        <v>160</v>
      </c>
      <c r="K16" s="23">
        <v>158</v>
      </c>
      <c r="L16" s="12">
        <v>160</v>
      </c>
      <c r="M16" s="12">
        <v>157</v>
      </c>
      <c r="N16" s="12">
        <v>143</v>
      </c>
      <c r="O16" s="12">
        <v>144</v>
      </c>
      <c r="P16" s="12">
        <v>143</v>
      </c>
      <c r="Q16" s="12">
        <v>132</v>
      </c>
      <c r="R16" s="12">
        <v>142</v>
      </c>
      <c r="S16" s="12">
        <v>115</v>
      </c>
      <c r="T16" s="12">
        <v>109</v>
      </c>
      <c r="U16" s="12">
        <v>115</v>
      </c>
      <c r="V16" s="20">
        <v>137</v>
      </c>
      <c r="W16" s="19">
        <v>95</v>
      </c>
      <c r="X16" s="19">
        <v>139</v>
      </c>
      <c r="Y16" s="19">
        <v>139</v>
      </c>
      <c r="Z16" s="19">
        <v>120</v>
      </c>
      <c r="AA16" s="19">
        <v>126</v>
      </c>
      <c r="AB16" s="19">
        <v>123</v>
      </c>
      <c r="AC16" s="19">
        <v>106</v>
      </c>
      <c r="AD16" s="19">
        <v>115</v>
      </c>
      <c r="AE16" s="54">
        <v>121</v>
      </c>
      <c r="AF16" s="54">
        <v>114</v>
      </c>
      <c r="AG16" s="54">
        <v>113</v>
      </c>
      <c r="AH16" s="55">
        <v>128</v>
      </c>
    </row>
    <row r="17" spans="1:34" ht="14.25">
      <c r="A17" s="21">
        <v>15</v>
      </c>
      <c r="B17" s="23">
        <v>188</v>
      </c>
      <c r="C17" s="23">
        <v>166</v>
      </c>
      <c r="D17" s="23">
        <v>191</v>
      </c>
      <c r="E17" s="23">
        <v>174</v>
      </c>
      <c r="F17" s="23">
        <v>160</v>
      </c>
      <c r="G17" s="23">
        <v>181</v>
      </c>
      <c r="H17" s="23">
        <v>181</v>
      </c>
      <c r="I17" s="23">
        <v>170</v>
      </c>
      <c r="J17" s="23">
        <v>163</v>
      </c>
      <c r="K17" s="23">
        <v>163</v>
      </c>
      <c r="L17" s="12">
        <v>161</v>
      </c>
      <c r="M17" s="12">
        <v>161</v>
      </c>
      <c r="N17" s="12">
        <v>155</v>
      </c>
      <c r="O17" s="12">
        <v>142</v>
      </c>
      <c r="P17" s="12">
        <v>143</v>
      </c>
      <c r="Q17" s="12">
        <v>142</v>
      </c>
      <c r="R17" s="12">
        <v>133</v>
      </c>
      <c r="S17" s="12">
        <v>141</v>
      </c>
      <c r="T17" s="12">
        <v>115</v>
      </c>
      <c r="U17" s="12">
        <v>110</v>
      </c>
      <c r="V17" s="20">
        <v>117</v>
      </c>
      <c r="W17" s="19">
        <v>136</v>
      </c>
      <c r="X17" s="19">
        <v>93</v>
      </c>
      <c r="Y17" s="19">
        <v>142</v>
      </c>
      <c r="Z17" s="19">
        <v>138</v>
      </c>
      <c r="AA17" s="19">
        <v>121</v>
      </c>
      <c r="AB17" s="19">
        <v>127</v>
      </c>
      <c r="AC17" s="19">
        <v>122</v>
      </c>
      <c r="AD17" s="19">
        <v>105</v>
      </c>
      <c r="AE17" s="54">
        <v>116</v>
      </c>
      <c r="AF17" s="54">
        <v>120</v>
      </c>
      <c r="AG17" s="54">
        <v>116</v>
      </c>
      <c r="AH17" s="55">
        <v>112</v>
      </c>
    </row>
    <row r="18" spans="1:34" ht="14.25">
      <c r="A18" s="21">
        <v>16</v>
      </c>
      <c r="B18" s="23">
        <v>152</v>
      </c>
      <c r="C18" s="23">
        <v>191</v>
      </c>
      <c r="D18" s="23">
        <v>167</v>
      </c>
      <c r="E18" s="23">
        <v>193</v>
      </c>
      <c r="F18" s="23">
        <v>174</v>
      </c>
      <c r="G18" s="23">
        <v>162</v>
      </c>
      <c r="H18" s="23">
        <v>185</v>
      </c>
      <c r="I18" s="23">
        <v>181</v>
      </c>
      <c r="J18" s="23">
        <v>174</v>
      </c>
      <c r="K18" s="23">
        <v>164</v>
      </c>
      <c r="L18" s="12">
        <v>161</v>
      </c>
      <c r="M18" s="12">
        <v>159</v>
      </c>
      <c r="N18" s="12">
        <v>160</v>
      </c>
      <c r="O18" s="12">
        <v>155</v>
      </c>
      <c r="P18" s="12">
        <v>144</v>
      </c>
      <c r="Q18" s="12">
        <v>144</v>
      </c>
      <c r="R18" s="12">
        <v>140</v>
      </c>
      <c r="S18" s="12">
        <v>133</v>
      </c>
      <c r="T18" s="12">
        <v>139</v>
      </c>
      <c r="U18" s="12">
        <v>116</v>
      </c>
      <c r="V18" s="20">
        <v>112</v>
      </c>
      <c r="W18" s="19">
        <v>111</v>
      </c>
      <c r="X18" s="19">
        <v>132</v>
      </c>
      <c r="Y18" s="19">
        <v>94</v>
      </c>
      <c r="Z18" s="19">
        <v>145</v>
      </c>
      <c r="AA18" s="19">
        <v>138</v>
      </c>
      <c r="AB18" s="19">
        <v>123</v>
      </c>
      <c r="AC18" s="19">
        <v>128</v>
      </c>
      <c r="AD18" s="19">
        <v>121</v>
      </c>
      <c r="AE18" s="54">
        <v>107</v>
      </c>
      <c r="AF18" s="54">
        <v>116</v>
      </c>
      <c r="AG18" s="54">
        <v>120</v>
      </c>
      <c r="AH18" s="55">
        <v>115</v>
      </c>
    </row>
    <row r="19" spans="1:34" ht="14.25">
      <c r="A19" s="21">
        <v>17</v>
      </c>
      <c r="B19" s="23">
        <v>184</v>
      </c>
      <c r="C19" s="23">
        <v>155</v>
      </c>
      <c r="D19" s="23">
        <v>194</v>
      </c>
      <c r="E19" s="23">
        <v>166</v>
      </c>
      <c r="F19" s="23">
        <v>195</v>
      </c>
      <c r="G19" s="23">
        <v>172</v>
      </c>
      <c r="H19" s="23">
        <v>165</v>
      </c>
      <c r="I19" s="23">
        <v>185</v>
      </c>
      <c r="J19" s="23">
        <v>183</v>
      </c>
      <c r="K19" s="23">
        <v>175</v>
      </c>
      <c r="L19" s="12">
        <v>163</v>
      </c>
      <c r="M19" s="12">
        <v>161</v>
      </c>
      <c r="N19" s="12">
        <v>159</v>
      </c>
      <c r="O19" s="12">
        <v>161</v>
      </c>
      <c r="P19" s="12">
        <v>155</v>
      </c>
      <c r="Q19" s="12">
        <v>144</v>
      </c>
      <c r="R19" s="12">
        <v>146</v>
      </c>
      <c r="S19" s="12">
        <v>140</v>
      </c>
      <c r="T19" s="12">
        <v>133</v>
      </c>
      <c r="U19" s="12">
        <v>138</v>
      </c>
      <c r="V19" s="20">
        <v>120</v>
      </c>
      <c r="W19" s="19">
        <v>112</v>
      </c>
      <c r="X19" s="19">
        <v>115</v>
      </c>
      <c r="Y19" s="19">
        <v>132</v>
      </c>
      <c r="Z19" s="19">
        <v>95</v>
      </c>
      <c r="AA19" s="19">
        <v>141</v>
      </c>
      <c r="AB19" s="19">
        <v>139</v>
      </c>
      <c r="AC19" s="19">
        <v>121</v>
      </c>
      <c r="AD19" s="19">
        <v>129</v>
      </c>
      <c r="AE19" s="54">
        <v>123</v>
      </c>
      <c r="AF19" s="54">
        <v>106</v>
      </c>
      <c r="AG19" s="54">
        <v>114</v>
      </c>
      <c r="AH19" s="55">
        <v>119</v>
      </c>
    </row>
    <row r="20" spans="1:34" ht="14.25">
      <c r="A20" s="21">
        <v>18</v>
      </c>
      <c r="B20" s="23">
        <v>157</v>
      </c>
      <c r="C20" s="23">
        <v>183</v>
      </c>
      <c r="D20" s="23">
        <v>153</v>
      </c>
      <c r="E20" s="23">
        <v>196</v>
      </c>
      <c r="F20" s="23">
        <v>164</v>
      </c>
      <c r="G20" s="23">
        <v>198</v>
      </c>
      <c r="H20" s="23">
        <v>173</v>
      </c>
      <c r="I20" s="23">
        <v>163</v>
      </c>
      <c r="J20" s="23">
        <v>185</v>
      </c>
      <c r="K20" s="23">
        <v>185</v>
      </c>
      <c r="L20" s="12">
        <v>174</v>
      </c>
      <c r="M20" s="12">
        <v>166</v>
      </c>
      <c r="N20" s="12">
        <v>158</v>
      </c>
      <c r="O20" s="12">
        <v>159</v>
      </c>
      <c r="P20" s="12">
        <v>159</v>
      </c>
      <c r="Q20" s="12">
        <v>155</v>
      </c>
      <c r="R20" s="12">
        <v>143</v>
      </c>
      <c r="S20" s="12">
        <v>148</v>
      </c>
      <c r="T20" s="12">
        <v>139</v>
      </c>
      <c r="U20" s="12">
        <v>130</v>
      </c>
      <c r="V20" s="20">
        <v>136</v>
      </c>
      <c r="W20" s="19">
        <v>120</v>
      </c>
      <c r="X20" s="19">
        <v>109</v>
      </c>
      <c r="Y20" s="19">
        <v>117</v>
      </c>
      <c r="Z20" s="19">
        <v>131</v>
      </c>
      <c r="AA20" s="19">
        <v>92</v>
      </c>
      <c r="AB20" s="19">
        <v>139</v>
      </c>
      <c r="AC20" s="19">
        <v>140</v>
      </c>
      <c r="AD20" s="19">
        <v>123</v>
      </c>
      <c r="AE20" s="54">
        <v>130</v>
      </c>
      <c r="AF20" s="54">
        <v>120</v>
      </c>
      <c r="AG20" s="54">
        <v>105</v>
      </c>
      <c r="AH20" s="55">
        <v>115</v>
      </c>
    </row>
    <row r="21" spans="1:34" ht="14.25">
      <c r="A21" s="21">
        <v>19</v>
      </c>
      <c r="B21" s="23">
        <v>163</v>
      </c>
      <c r="C21" s="23">
        <v>156</v>
      </c>
      <c r="D21" s="23">
        <v>182</v>
      </c>
      <c r="E21" s="23">
        <v>156</v>
      </c>
      <c r="F21" s="23">
        <v>191</v>
      </c>
      <c r="G21" s="23">
        <v>166</v>
      </c>
      <c r="H21" s="23">
        <v>202</v>
      </c>
      <c r="I21" s="23">
        <v>176</v>
      </c>
      <c r="J21" s="23">
        <v>166</v>
      </c>
      <c r="K21" s="23">
        <v>184</v>
      </c>
      <c r="L21" s="12">
        <v>188</v>
      </c>
      <c r="M21" s="12">
        <v>172</v>
      </c>
      <c r="N21" s="12">
        <v>169</v>
      </c>
      <c r="O21" s="12">
        <v>158</v>
      </c>
      <c r="P21" s="12">
        <v>158</v>
      </c>
      <c r="Q21" s="12">
        <v>160</v>
      </c>
      <c r="R21" s="12">
        <v>154</v>
      </c>
      <c r="S21" s="12">
        <v>142</v>
      </c>
      <c r="T21" s="12">
        <v>151</v>
      </c>
      <c r="U21" s="12">
        <v>139</v>
      </c>
      <c r="V21" s="20">
        <v>128</v>
      </c>
      <c r="W21" s="19">
        <v>138</v>
      </c>
      <c r="X21" s="19">
        <v>123</v>
      </c>
      <c r="Y21" s="19">
        <v>111</v>
      </c>
      <c r="Z21" s="19">
        <v>118</v>
      </c>
      <c r="AA21" s="19">
        <v>131</v>
      </c>
      <c r="AB21" s="19">
        <v>98</v>
      </c>
      <c r="AC21" s="19">
        <v>143</v>
      </c>
      <c r="AD21" s="19">
        <v>141</v>
      </c>
      <c r="AE21" s="54">
        <v>124</v>
      </c>
      <c r="AF21" s="54">
        <v>127</v>
      </c>
      <c r="AG21" s="54">
        <v>120</v>
      </c>
      <c r="AH21" s="55">
        <v>106</v>
      </c>
    </row>
    <row r="22" spans="1:34" ht="14.25">
      <c r="A22" s="21">
        <v>20</v>
      </c>
      <c r="B22" s="23">
        <v>179</v>
      </c>
      <c r="C22" s="23">
        <v>164</v>
      </c>
      <c r="D22" s="23">
        <v>155</v>
      </c>
      <c r="E22" s="23">
        <v>182</v>
      </c>
      <c r="F22" s="23">
        <v>155</v>
      </c>
      <c r="G22" s="23">
        <v>191</v>
      </c>
      <c r="H22" s="23">
        <v>160</v>
      </c>
      <c r="I22" s="23">
        <v>196</v>
      </c>
      <c r="J22" s="23">
        <v>174</v>
      </c>
      <c r="K22" s="23">
        <v>170</v>
      </c>
      <c r="L22" s="12">
        <v>183</v>
      </c>
      <c r="M22" s="12">
        <v>188</v>
      </c>
      <c r="N22" s="12">
        <v>171</v>
      </c>
      <c r="O22" s="12">
        <v>167</v>
      </c>
      <c r="P22" s="12">
        <v>156</v>
      </c>
      <c r="Q22" s="12">
        <v>158</v>
      </c>
      <c r="R22" s="12">
        <v>160</v>
      </c>
      <c r="S22" s="12">
        <v>152</v>
      </c>
      <c r="T22" s="12">
        <v>139</v>
      </c>
      <c r="U22" s="12">
        <v>150</v>
      </c>
      <c r="V22" s="20">
        <v>139</v>
      </c>
      <c r="W22" s="19">
        <v>128</v>
      </c>
      <c r="X22" s="19">
        <v>134</v>
      </c>
      <c r="Y22" s="19">
        <v>125</v>
      </c>
      <c r="Z22" s="19">
        <v>108</v>
      </c>
      <c r="AA22" s="19">
        <v>118</v>
      </c>
      <c r="AB22" s="19">
        <v>132</v>
      </c>
      <c r="AC22" s="19">
        <v>99</v>
      </c>
      <c r="AD22" s="19">
        <v>140</v>
      </c>
      <c r="AE22" s="54">
        <v>140</v>
      </c>
      <c r="AF22" s="54">
        <v>134</v>
      </c>
      <c r="AG22" s="54">
        <v>128</v>
      </c>
      <c r="AH22" s="55">
        <v>127</v>
      </c>
    </row>
    <row r="23" spans="1:34" ht="14.25">
      <c r="A23" s="21">
        <v>21</v>
      </c>
      <c r="B23" s="23">
        <v>141</v>
      </c>
      <c r="C23" s="23">
        <v>177</v>
      </c>
      <c r="D23" s="23">
        <v>157</v>
      </c>
      <c r="E23" s="23">
        <v>159</v>
      </c>
      <c r="F23" s="23">
        <v>180</v>
      </c>
      <c r="G23" s="23">
        <v>157</v>
      </c>
      <c r="H23" s="23">
        <v>196</v>
      </c>
      <c r="I23" s="23">
        <v>157</v>
      </c>
      <c r="J23" s="23">
        <v>200</v>
      </c>
      <c r="K23" s="23">
        <v>170</v>
      </c>
      <c r="L23" s="12">
        <v>167</v>
      </c>
      <c r="M23" s="12">
        <v>181</v>
      </c>
      <c r="N23" s="12">
        <v>180</v>
      </c>
      <c r="O23" s="12">
        <v>166</v>
      </c>
      <c r="P23" s="12">
        <v>167</v>
      </c>
      <c r="Q23" s="12">
        <v>156</v>
      </c>
      <c r="R23" s="12">
        <v>154</v>
      </c>
      <c r="S23" s="12">
        <v>161</v>
      </c>
      <c r="T23" s="12">
        <v>149</v>
      </c>
      <c r="U23" s="12">
        <v>141</v>
      </c>
      <c r="V23" s="20">
        <v>151</v>
      </c>
      <c r="W23" s="19">
        <v>132</v>
      </c>
      <c r="X23" s="19">
        <v>126</v>
      </c>
      <c r="Y23" s="19">
        <v>135</v>
      </c>
      <c r="Z23" s="19">
        <v>126</v>
      </c>
      <c r="AA23" s="19">
        <v>107</v>
      </c>
      <c r="AB23" s="19">
        <v>121</v>
      </c>
      <c r="AC23" s="19">
        <v>133</v>
      </c>
      <c r="AD23" s="19">
        <v>96</v>
      </c>
      <c r="AE23" s="54">
        <v>143</v>
      </c>
      <c r="AF23" s="54">
        <v>144</v>
      </c>
      <c r="AG23" s="54">
        <v>134</v>
      </c>
      <c r="AH23" s="55">
        <v>127</v>
      </c>
    </row>
    <row r="24" spans="1:34" ht="14.25">
      <c r="A24" s="21">
        <v>22</v>
      </c>
      <c r="B24" s="23">
        <v>161</v>
      </c>
      <c r="C24" s="23">
        <v>146</v>
      </c>
      <c r="D24" s="23">
        <v>182</v>
      </c>
      <c r="E24" s="23">
        <v>157</v>
      </c>
      <c r="F24" s="23">
        <v>160</v>
      </c>
      <c r="G24" s="23">
        <v>177</v>
      </c>
      <c r="H24" s="23">
        <v>157</v>
      </c>
      <c r="I24" s="23">
        <v>191</v>
      </c>
      <c r="J24" s="23">
        <v>158</v>
      </c>
      <c r="K24" s="23">
        <v>201</v>
      </c>
      <c r="L24" s="12">
        <v>171</v>
      </c>
      <c r="M24" s="12">
        <v>162</v>
      </c>
      <c r="N24" s="12">
        <v>184</v>
      </c>
      <c r="O24" s="12">
        <v>176</v>
      </c>
      <c r="P24" s="12">
        <v>164</v>
      </c>
      <c r="Q24" s="12">
        <v>166</v>
      </c>
      <c r="R24" s="12">
        <v>154</v>
      </c>
      <c r="S24" s="12">
        <v>153</v>
      </c>
      <c r="T24" s="12">
        <v>163</v>
      </c>
      <c r="U24" s="12">
        <v>147</v>
      </c>
      <c r="V24" s="20">
        <v>142</v>
      </c>
      <c r="W24" s="19">
        <v>152</v>
      </c>
      <c r="X24" s="19">
        <v>132</v>
      </c>
      <c r="Y24" s="19">
        <v>128</v>
      </c>
      <c r="Z24" s="19">
        <v>135</v>
      </c>
      <c r="AA24" s="19">
        <v>121</v>
      </c>
      <c r="AB24" s="19">
        <v>109</v>
      </c>
      <c r="AC24" s="19">
        <v>121</v>
      </c>
      <c r="AD24" s="19">
        <v>133</v>
      </c>
      <c r="AE24" s="54">
        <v>97</v>
      </c>
      <c r="AF24" s="54">
        <v>143</v>
      </c>
      <c r="AG24" s="54">
        <v>143</v>
      </c>
      <c r="AH24" s="55">
        <v>130</v>
      </c>
    </row>
    <row r="25" spans="1:34" ht="14.25">
      <c r="A25" s="21">
        <v>23</v>
      </c>
      <c r="B25" s="23">
        <v>154</v>
      </c>
      <c r="C25" s="23">
        <v>158</v>
      </c>
      <c r="D25" s="23">
        <v>150</v>
      </c>
      <c r="E25" s="23">
        <v>181</v>
      </c>
      <c r="F25" s="23">
        <v>156</v>
      </c>
      <c r="G25" s="23">
        <v>163</v>
      </c>
      <c r="H25" s="23">
        <v>183</v>
      </c>
      <c r="I25" s="23">
        <v>159</v>
      </c>
      <c r="J25" s="23">
        <v>190</v>
      </c>
      <c r="K25" s="23">
        <v>154</v>
      </c>
      <c r="L25" s="12">
        <v>197</v>
      </c>
      <c r="M25" s="12">
        <v>167</v>
      </c>
      <c r="N25" s="12">
        <v>163</v>
      </c>
      <c r="O25" s="12">
        <v>181</v>
      </c>
      <c r="P25" s="12">
        <v>173</v>
      </c>
      <c r="Q25" s="12">
        <v>162</v>
      </c>
      <c r="R25" s="12">
        <v>163</v>
      </c>
      <c r="S25" s="12">
        <v>151</v>
      </c>
      <c r="T25" s="12">
        <v>154</v>
      </c>
      <c r="U25" s="12">
        <v>160</v>
      </c>
      <c r="V25" s="20">
        <v>141</v>
      </c>
      <c r="W25" s="19">
        <v>148</v>
      </c>
      <c r="X25" s="19">
        <v>151</v>
      </c>
      <c r="Y25" s="19">
        <v>135</v>
      </c>
      <c r="Z25" s="19">
        <v>126</v>
      </c>
      <c r="AA25" s="19">
        <v>126</v>
      </c>
      <c r="AB25" s="19">
        <v>125</v>
      </c>
      <c r="AC25" s="19">
        <v>107</v>
      </c>
      <c r="AD25" s="19">
        <v>119</v>
      </c>
      <c r="AE25" s="54">
        <v>135</v>
      </c>
      <c r="AF25" s="54">
        <v>100</v>
      </c>
      <c r="AG25" s="54">
        <v>146</v>
      </c>
      <c r="AH25" s="55">
        <v>144</v>
      </c>
    </row>
    <row r="26" spans="1:34" ht="14.25">
      <c r="A26" s="21">
        <v>24</v>
      </c>
      <c r="B26" s="23">
        <v>141</v>
      </c>
      <c r="C26" s="23">
        <v>154</v>
      </c>
      <c r="D26" s="23">
        <v>154</v>
      </c>
      <c r="E26" s="23">
        <v>148</v>
      </c>
      <c r="F26" s="23">
        <v>172</v>
      </c>
      <c r="G26" s="23">
        <v>160</v>
      </c>
      <c r="H26" s="23">
        <v>169</v>
      </c>
      <c r="I26" s="23">
        <v>180</v>
      </c>
      <c r="J26" s="23">
        <v>158</v>
      </c>
      <c r="K26" s="23">
        <v>183</v>
      </c>
      <c r="L26" s="12">
        <v>154</v>
      </c>
      <c r="M26" s="12">
        <v>198</v>
      </c>
      <c r="N26" s="12">
        <v>162</v>
      </c>
      <c r="O26" s="12">
        <v>157</v>
      </c>
      <c r="P26" s="12">
        <v>177</v>
      </c>
      <c r="Q26" s="12">
        <v>171</v>
      </c>
      <c r="R26" s="12">
        <v>158</v>
      </c>
      <c r="S26" s="12">
        <v>160</v>
      </c>
      <c r="T26" s="12">
        <v>149</v>
      </c>
      <c r="U26" s="12">
        <v>156</v>
      </c>
      <c r="V26" s="20">
        <v>159</v>
      </c>
      <c r="W26" s="19">
        <v>141</v>
      </c>
      <c r="X26" s="19">
        <v>145</v>
      </c>
      <c r="Y26" s="19">
        <v>151</v>
      </c>
      <c r="Z26" s="19">
        <v>136</v>
      </c>
      <c r="AA26" s="19">
        <v>125</v>
      </c>
      <c r="AB26" s="19">
        <v>126</v>
      </c>
      <c r="AC26" s="19">
        <v>124</v>
      </c>
      <c r="AD26" s="19">
        <v>105</v>
      </c>
      <c r="AE26" s="54">
        <v>127</v>
      </c>
      <c r="AF26" s="54">
        <v>142</v>
      </c>
      <c r="AG26" s="54">
        <v>100</v>
      </c>
      <c r="AH26" s="55">
        <v>151</v>
      </c>
    </row>
    <row r="27" spans="1:34" ht="14.25">
      <c r="A27" s="21">
        <v>25</v>
      </c>
      <c r="B27" s="23">
        <v>139</v>
      </c>
      <c r="C27" s="23">
        <v>145</v>
      </c>
      <c r="D27" s="23">
        <v>149</v>
      </c>
      <c r="E27" s="23">
        <v>155</v>
      </c>
      <c r="F27" s="23">
        <v>150</v>
      </c>
      <c r="G27" s="23">
        <v>171</v>
      </c>
      <c r="H27" s="23">
        <v>166</v>
      </c>
      <c r="I27" s="23">
        <v>165</v>
      </c>
      <c r="J27" s="23">
        <v>180</v>
      </c>
      <c r="K27" s="23">
        <v>161</v>
      </c>
      <c r="L27" s="12">
        <v>181</v>
      </c>
      <c r="M27" s="12">
        <v>151</v>
      </c>
      <c r="N27" s="12">
        <v>189</v>
      </c>
      <c r="O27" s="12">
        <v>163</v>
      </c>
      <c r="P27" s="12">
        <v>153</v>
      </c>
      <c r="Q27" s="12">
        <v>172</v>
      </c>
      <c r="R27" s="12">
        <v>167</v>
      </c>
      <c r="S27" s="12">
        <v>157</v>
      </c>
      <c r="T27" s="12">
        <v>157</v>
      </c>
      <c r="U27" s="12">
        <v>148</v>
      </c>
      <c r="V27" s="20">
        <v>161</v>
      </c>
      <c r="W27" s="19">
        <v>152</v>
      </c>
      <c r="X27" s="19">
        <v>141</v>
      </c>
      <c r="Y27" s="19">
        <v>137</v>
      </c>
      <c r="Z27" s="19">
        <v>144</v>
      </c>
      <c r="AA27" s="19">
        <v>135</v>
      </c>
      <c r="AB27" s="19">
        <v>128</v>
      </c>
      <c r="AC27" s="19">
        <v>126</v>
      </c>
      <c r="AD27" s="19">
        <v>119</v>
      </c>
      <c r="AE27" s="54">
        <v>112</v>
      </c>
      <c r="AF27" s="54">
        <v>128</v>
      </c>
      <c r="AG27" s="54">
        <v>139</v>
      </c>
      <c r="AH27" s="55">
        <v>96</v>
      </c>
    </row>
    <row r="28" spans="1:34" ht="14.25">
      <c r="A28" s="21">
        <v>26</v>
      </c>
      <c r="B28" s="23">
        <v>130</v>
      </c>
      <c r="C28" s="23">
        <v>143</v>
      </c>
      <c r="D28" s="23">
        <v>144</v>
      </c>
      <c r="E28" s="23">
        <v>153</v>
      </c>
      <c r="F28" s="23">
        <v>150</v>
      </c>
      <c r="G28" s="23">
        <v>147</v>
      </c>
      <c r="H28" s="23">
        <v>172</v>
      </c>
      <c r="I28" s="23">
        <v>167</v>
      </c>
      <c r="J28" s="23">
        <v>166</v>
      </c>
      <c r="K28" s="23">
        <v>181</v>
      </c>
      <c r="L28" s="12">
        <v>158</v>
      </c>
      <c r="M28" s="12">
        <v>182</v>
      </c>
      <c r="N28" s="12">
        <v>150</v>
      </c>
      <c r="O28" s="12">
        <v>186</v>
      </c>
      <c r="P28" s="12">
        <v>161</v>
      </c>
      <c r="Q28" s="12">
        <v>150</v>
      </c>
      <c r="R28" s="12">
        <v>173</v>
      </c>
      <c r="S28" s="12">
        <v>166</v>
      </c>
      <c r="T28" s="12">
        <v>155</v>
      </c>
      <c r="U28" s="12">
        <v>157</v>
      </c>
      <c r="V28" s="20">
        <v>148</v>
      </c>
      <c r="W28" s="19">
        <v>159</v>
      </c>
      <c r="X28" s="19">
        <v>149</v>
      </c>
      <c r="Y28" s="19">
        <v>143</v>
      </c>
      <c r="Z28" s="19">
        <v>140</v>
      </c>
      <c r="AA28" s="19">
        <v>143</v>
      </c>
      <c r="AB28" s="19">
        <v>132</v>
      </c>
      <c r="AC28" s="19">
        <v>126</v>
      </c>
      <c r="AD28" s="19">
        <v>125</v>
      </c>
      <c r="AE28" s="54">
        <v>129</v>
      </c>
      <c r="AF28" s="54">
        <v>114</v>
      </c>
      <c r="AG28" s="54">
        <v>124</v>
      </c>
      <c r="AH28" s="55">
        <v>137</v>
      </c>
    </row>
    <row r="29" spans="1:34" ht="14.25">
      <c r="A29" s="21">
        <v>27</v>
      </c>
      <c r="B29" s="23">
        <v>125</v>
      </c>
      <c r="C29" s="23">
        <v>124</v>
      </c>
      <c r="D29" s="23">
        <v>140</v>
      </c>
      <c r="E29" s="23">
        <v>146</v>
      </c>
      <c r="F29" s="23">
        <v>153</v>
      </c>
      <c r="G29" s="23">
        <v>153</v>
      </c>
      <c r="H29" s="23">
        <v>152</v>
      </c>
      <c r="I29" s="23">
        <v>171</v>
      </c>
      <c r="J29" s="23">
        <v>162</v>
      </c>
      <c r="K29" s="23">
        <v>166</v>
      </c>
      <c r="L29" s="12">
        <v>181</v>
      </c>
      <c r="M29" s="12">
        <v>158</v>
      </c>
      <c r="N29" s="12">
        <v>178</v>
      </c>
      <c r="O29" s="12">
        <v>152</v>
      </c>
      <c r="P29" s="12">
        <v>185</v>
      </c>
      <c r="Q29" s="12">
        <v>158</v>
      </c>
      <c r="R29" s="12">
        <v>145</v>
      </c>
      <c r="S29" s="12">
        <v>170</v>
      </c>
      <c r="T29" s="12">
        <v>169</v>
      </c>
      <c r="U29" s="12">
        <v>159</v>
      </c>
      <c r="V29" s="20">
        <v>154</v>
      </c>
      <c r="W29" s="19">
        <v>152</v>
      </c>
      <c r="X29" s="19">
        <v>156</v>
      </c>
      <c r="Y29" s="19">
        <v>154</v>
      </c>
      <c r="Z29" s="19">
        <v>145</v>
      </c>
      <c r="AA29" s="19">
        <v>135</v>
      </c>
      <c r="AB29" s="19">
        <v>144</v>
      </c>
      <c r="AC29" s="19">
        <v>135</v>
      </c>
      <c r="AD29" s="19">
        <v>123</v>
      </c>
      <c r="AE29" s="54">
        <v>132</v>
      </c>
      <c r="AF29" s="54">
        <v>127</v>
      </c>
      <c r="AG29" s="54">
        <v>108</v>
      </c>
      <c r="AH29" s="55">
        <v>124</v>
      </c>
    </row>
    <row r="30" spans="1:34" ht="14.25">
      <c r="A30" s="21">
        <v>28</v>
      </c>
      <c r="B30" s="23">
        <v>122</v>
      </c>
      <c r="C30" s="23">
        <v>118</v>
      </c>
      <c r="D30" s="23">
        <v>121</v>
      </c>
      <c r="E30" s="23">
        <v>143</v>
      </c>
      <c r="F30" s="23">
        <v>148</v>
      </c>
      <c r="G30" s="23">
        <v>156</v>
      </c>
      <c r="H30" s="23">
        <v>157</v>
      </c>
      <c r="I30" s="23">
        <v>150</v>
      </c>
      <c r="J30" s="23">
        <v>168</v>
      </c>
      <c r="K30" s="23">
        <v>162</v>
      </c>
      <c r="L30" s="12">
        <v>167</v>
      </c>
      <c r="M30" s="12">
        <v>181</v>
      </c>
      <c r="N30" s="12">
        <v>152</v>
      </c>
      <c r="O30" s="12">
        <v>174</v>
      </c>
      <c r="P30" s="12">
        <v>153</v>
      </c>
      <c r="Q30" s="12">
        <v>180</v>
      </c>
      <c r="R30" s="12">
        <v>153</v>
      </c>
      <c r="S30" s="12">
        <v>144</v>
      </c>
      <c r="T30" s="12">
        <v>170</v>
      </c>
      <c r="U30" s="12">
        <v>167</v>
      </c>
      <c r="V30" s="20">
        <v>150</v>
      </c>
      <c r="W30" s="19">
        <v>156</v>
      </c>
      <c r="X30" s="19">
        <v>148</v>
      </c>
      <c r="Y30" s="19">
        <v>153</v>
      </c>
      <c r="Z30" s="19">
        <v>157</v>
      </c>
      <c r="AA30" s="19">
        <v>142</v>
      </c>
      <c r="AB30" s="19">
        <v>140</v>
      </c>
      <c r="AC30" s="19">
        <v>141</v>
      </c>
      <c r="AD30" s="19">
        <v>131</v>
      </c>
      <c r="AE30" s="54">
        <v>121</v>
      </c>
      <c r="AF30" s="54">
        <v>125</v>
      </c>
      <c r="AG30" s="54">
        <v>125</v>
      </c>
      <c r="AH30" s="55">
        <v>110</v>
      </c>
    </row>
    <row r="31" spans="1:34" ht="14.25">
      <c r="A31" s="21">
        <v>29</v>
      </c>
      <c r="B31" s="23">
        <v>115</v>
      </c>
      <c r="C31" s="23">
        <v>124</v>
      </c>
      <c r="D31" s="23">
        <v>122</v>
      </c>
      <c r="E31" s="23">
        <v>123</v>
      </c>
      <c r="F31" s="23">
        <v>143</v>
      </c>
      <c r="G31" s="23">
        <v>145</v>
      </c>
      <c r="H31" s="23">
        <v>156</v>
      </c>
      <c r="I31" s="23">
        <v>155</v>
      </c>
      <c r="J31" s="23">
        <v>148</v>
      </c>
      <c r="K31" s="23">
        <v>170</v>
      </c>
      <c r="L31" s="12">
        <v>164</v>
      </c>
      <c r="M31" s="12">
        <v>162</v>
      </c>
      <c r="N31" s="12">
        <v>176</v>
      </c>
      <c r="O31" s="12">
        <v>155</v>
      </c>
      <c r="P31" s="12">
        <v>174</v>
      </c>
      <c r="Q31" s="12">
        <v>151</v>
      </c>
      <c r="R31" s="12">
        <v>176</v>
      </c>
      <c r="S31" s="12">
        <v>151</v>
      </c>
      <c r="T31" s="12">
        <v>144</v>
      </c>
      <c r="U31" s="12">
        <v>169</v>
      </c>
      <c r="V31" s="20">
        <v>170</v>
      </c>
      <c r="W31" s="19">
        <v>152</v>
      </c>
      <c r="X31" s="19">
        <v>155</v>
      </c>
      <c r="Y31" s="19">
        <v>149</v>
      </c>
      <c r="Z31" s="19">
        <v>157</v>
      </c>
      <c r="AA31" s="19">
        <v>156</v>
      </c>
      <c r="AB31" s="19">
        <v>148</v>
      </c>
      <c r="AC31" s="19">
        <v>131</v>
      </c>
      <c r="AD31" s="19">
        <v>137</v>
      </c>
      <c r="AE31" s="54">
        <v>139</v>
      </c>
      <c r="AF31" s="54">
        <v>124</v>
      </c>
      <c r="AG31" s="54">
        <v>120</v>
      </c>
      <c r="AH31" s="55">
        <v>123</v>
      </c>
    </row>
    <row r="32" spans="1:34" ht="14.25">
      <c r="A32" s="21">
        <v>30</v>
      </c>
      <c r="B32" s="23">
        <v>111</v>
      </c>
      <c r="C32" s="23">
        <v>113</v>
      </c>
      <c r="D32" s="23">
        <v>128</v>
      </c>
      <c r="E32" s="23">
        <v>120</v>
      </c>
      <c r="F32" s="23">
        <v>125</v>
      </c>
      <c r="G32" s="23">
        <v>137</v>
      </c>
      <c r="H32" s="23">
        <v>144</v>
      </c>
      <c r="I32" s="23">
        <v>154</v>
      </c>
      <c r="J32" s="23">
        <v>153</v>
      </c>
      <c r="K32" s="23">
        <v>148</v>
      </c>
      <c r="L32" s="12">
        <v>166</v>
      </c>
      <c r="M32" s="12">
        <v>162</v>
      </c>
      <c r="N32" s="12">
        <v>161</v>
      </c>
      <c r="O32" s="12">
        <v>176</v>
      </c>
      <c r="P32" s="12">
        <v>151</v>
      </c>
      <c r="Q32" s="12">
        <v>174</v>
      </c>
      <c r="R32" s="12">
        <v>146</v>
      </c>
      <c r="S32" s="12">
        <v>167</v>
      </c>
      <c r="T32" s="12">
        <v>149</v>
      </c>
      <c r="U32" s="12">
        <v>138</v>
      </c>
      <c r="V32" s="20">
        <v>175</v>
      </c>
      <c r="W32" s="19">
        <v>166</v>
      </c>
      <c r="X32" s="19">
        <v>153</v>
      </c>
      <c r="Y32" s="19">
        <v>154</v>
      </c>
      <c r="Z32" s="19">
        <v>149</v>
      </c>
      <c r="AA32" s="19">
        <v>155</v>
      </c>
      <c r="AB32" s="19">
        <v>155</v>
      </c>
      <c r="AC32" s="19">
        <v>152</v>
      </c>
      <c r="AD32" s="19">
        <v>130</v>
      </c>
      <c r="AE32" s="54">
        <v>129</v>
      </c>
      <c r="AF32" s="54">
        <v>132</v>
      </c>
      <c r="AG32" s="54">
        <v>116</v>
      </c>
      <c r="AH32" s="55">
        <v>116</v>
      </c>
    </row>
    <row r="33" spans="1:34" ht="14.25">
      <c r="A33" s="21">
        <v>31</v>
      </c>
      <c r="B33" s="23">
        <v>122</v>
      </c>
      <c r="C33" s="23">
        <v>115</v>
      </c>
      <c r="D33" s="23">
        <v>120</v>
      </c>
      <c r="E33" s="23">
        <v>125</v>
      </c>
      <c r="F33" s="23">
        <v>121</v>
      </c>
      <c r="G33" s="23">
        <v>126</v>
      </c>
      <c r="H33" s="23">
        <v>143</v>
      </c>
      <c r="I33" s="23">
        <v>143</v>
      </c>
      <c r="J33" s="23">
        <v>153</v>
      </c>
      <c r="K33" s="23">
        <v>154</v>
      </c>
      <c r="L33" s="12">
        <v>151</v>
      </c>
      <c r="M33" s="12">
        <v>166</v>
      </c>
      <c r="N33" s="12">
        <v>160</v>
      </c>
      <c r="O33" s="12">
        <v>165</v>
      </c>
      <c r="P33" s="12">
        <v>174</v>
      </c>
      <c r="Q33" s="12">
        <v>151</v>
      </c>
      <c r="R33" s="12">
        <v>174</v>
      </c>
      <c r="S33" s="12">
        <v>143</v>
      </c>
      <c r="T33" s="12">
        <v>163</v>
      </c>
      <c r="U33" s="12">
        <v>145</v>
      </c>
      <c r="V33" s="20">
        <v>138</v>
      </c>
      <c r="W33" s="19">
        <v>176</v>
      </c>
      <c r="X33" s="19">
        <v>166</v>
      </c>
      <c r="Y33" s="19">
        <v>145</v>
      </c>
      <c r="Z33" s="19">
        <v>143</v>
      </c>
      <c r="AA33" s="19">
        <v>150</v>
      </c>
      <c r="AB33" s="19">
        <v>157</v>
      </c>
      <c r="AC33" s="19">
        <v>156</v>
      </c>
      <c r="AD33" s="19">
        <v>146</v>
      </c>
      <c r="AE33" s="54">
        <v>129</v>
      </c>
      <c r="AF33" s="54">
        <v>130</v>
      </c>
      <c r="AG33" s="54">
        <v>136</v>
      </c>
      <c r="AH33" s="55">
        <v>111</v>
      </c>
    </row>
    <row r="34" spans="1:34" ht="14.25">
      <c r="A34" s="21">
        <v>32</v>
      </c>
      <c r="B34" s="23">
        <v>106</v>
      </c>
      <c r="C34" s="23">
        <v>127</v>
      </c>
      <c r="D34" s="23">
        <v>119</v>
      </c>
      <c r="E34" s="23">
        <v>121</v>
      </c>
      <c r="F34" s="23">
        <v>124</v>
      </c>
      <c r="G34" s="23">
        <v>122</v>
      </c>
      <c r="H34" s="23">
        <v>127</v>
      </c>
      <c r="I34" s="23">
        <v>142</v>
      </c>
      <c r="J34" s="23">
        <v>143</v>
      </c>
      <c r="K34" s="23">
        <v>151</v>
      </c>
      <c r="L34" s="12">
        <v>153</v>
      </c>
      <c r="M34" s="12">
        <v>146</v>
      </c>
      <c r="N34" s="12">
        <v>168</v>
      </c>
      <c r="O34" s="12">
        <v>159</v>
      </c>
      <c r="P34" s="12">
        <v>164</v>
      </c>
      <c r="Q34" s="12">
        <v>175</v>
      </c>
      <c r="R34" s="12">
        <v>151</v>
      </c>
      <c r="S34" s="12">
        <v>173</v>
      </c>
      <c r="T34" s="12">
        <v>145</v>
      </c>
      <c r="U34" s="12">
        <v>160</v>
      </c>
      <c r="V34" s="20">
        <v>143</v>
      </c>
      <c r="W34" s="19">
        <v>140</v>
      </c>
      <c r="X34" s="19">
        <v>174</v>
      </c>
      <c r="Y34" s="19">
        <v>156</v>
      </c>
      <c r="Z34" s="19">
        <v>135</v>
      </c>
      <c r="AA34" s="19">
        <v>147</v>
      </c>
      <c r="AB34" s="19">
        <v>155</v>
      </c>
      <c r="AC34" s="19">
        <v>158</v>
      </c>
      <c r="AD34" s="19">
        <v>151</v>
      </c>
      <c r="AE34" s="54">
        <v>144</v>
      </c>
      <c r="AF34" s="54">
        <v>123</v>
      </c>
      <c r="AG34" s="54">
        <v>126</v>
      </c>
      <c r="AH34" s="55">
        <v>130</v>
      </c>
    </row>
    <row r="35" spans="1:34" ht="14.25">
      <c r="A35" s="21">
        <v>33</v>
      </c>
      <c r="B35" s="23">
        <v>158</v>
      </c>
      <c r="C35" s="23">
        <v>108</v>
      </c>
      <c r="D35" s="23">
        <v>122</v>
      </c>
      <c r="E35" s="23">
        <v>119</v>
      </c>
      <c r="F35" s="23">
        <v>124</v>
      </c>
      <c r="G35" s="23">
        <v>123</v>
      </c>
      <c r="H35" s="23">
        <v>122</v>
      </c>
      <c r="I35" s="23">
        <v>134</v>
      </c>
      <c r="J35" s="23">
        <v>138</v>
      </c>
      <c r="K35" s="23">
        <v>146</v>
      </c>
      <c r="L35" s="12">
        <v>145</v>
      </c>
      <c r="M35" s="12">
        <v>151</v>
      </c>
      <c r="N35" s="12">
        <v>146</v>
      </c>
      <c r="O35" s="12">
        <v>170</v>
      </c>
      <c r="P35" s="12">
        <v>155</v>
      </c>
      <c r="Q35" s="12">
        <v>162</v>
      </c>
      <c r="R35" s="12">
        <v>173</v>
      </c>
      <c r="S35" s="12">
        <v>152</v>
      </c>
      <c r="T35" s="12">
        <v>168</v>
      </c>
      <c r="U35" s="12">
        <v>140</v>
      </c>
      <c r="V35" s="20">
        <v>165</v>
      </c>
      <c r="W35" s="19">
        <v>148</v>
      </c>
      <c r="X35" s="19">
        <v>142</v>
      </c>
      <c r="Y35" s="19">
        <v>157</v>
      </c>
      <c r="Z35" s="19">
        <v>153</v>
      </c>
      <c r="AA35" s="19">
        <v>134</v>
      </c>
      <c r="AB35" s="19">
        <v>146</v>
      </c>
      <c r="AC35" s="19">
        <v>158</v>
      </c>
      <c r="AD35" s="19">
        <v>155</v>
      </c>
      <c r="AE35" s="54">
        <v>149</v>
      </c>
      <c r="AF35" s="54">
        <v>140</v>
      </c>
      <c r="AG35" s="54">
        <v>117</v>
      </c>
      <c r="AH35" s="55">
        <v>122</v>
      </c>
    </row>
    <row r="36" spans="1:34" ht="14.25">
      <c r="A36" s="21">
        <v>34</v>
      </c>
      <c r="B36" s="23">
        <v>124</v>
      </c>
      <c r="C36" s="23">
        <v>160</v>
      </c>
      <c r="D36" s="23">
        <v>110</v>
      </c>
      <c r="E36" s="23">
        <v>124</v>
      </c>
      <c r="F36" s="23">
        <v>120</v>
      </c>
      <c r="G36" s="23">
        <v>122</v>
      </c>
      <c r="H36" s="23">
        <v>126</v>
      </c>
      <c r="I36" s="23">
        <v>121</v>
      </c>
      <c r="J36" s="23">
        <v>134</v>
      </c>
      <c r="K36" s="23">
        <v>137</v>
      </c>
      <c r="L36" s="12">
        <v>142</v>
      </c>
      <c r="M36" s="12">
        <v>142</v>
      </c>
      <c r="N36" s="12">
        <v>151</v>
      </c>
      <c r="O36" s="12">
        <v>143</v>
      </c>
      <c r="P36" s="12">
        <v>168</v>
      </c>
      <c r="Q36" s="12">
        <v>151</v>
      </c>
      <c r="R36" s="12">
        <v>160</v>
      </c>
      <c r="S36" s="12">
        <v>168</v>
      </c>
      <c r="T36" s="12">
        <v>153</v>
      </c>
      <c r="U36" s="12">
        <v>164</v>
      </c>
      <c r="V36" s="20">
        <v>145</v>
      </c>
      <c r="W36" s="19">
        <v>163</v>
      </c>
      <c r="X36" s="19">
        <v>143</v>
      </c>
      <c r="Y36" s="19">
        <v>133</v>
      </c>
      <c r="Z36" s="19">
        <v>162</v>
      </c>
      <c r="AA36" s="19">
        <v>154</v>
      </c>
      <c r="AB36" s="19">
        <v>137</v>
      </c>
      <c r="AC36" s="19">
        <v>145</v>
      </c>
      <c r="AD36" s="19">
        <v>160</v>
      </c>
      <c r="AE36" s="54">
        <v>160</v>
      </c>
      <c r="AF36" s="54">
        <v>148</v>
      </c>
      <c r="AG36" s="54">
        <v>138</v>
      </c>
      <c r="AH36" s="55">
        <v>116</v>
      </c>
    </row>
    <row r="37" spans="1:34" ht="14.25">
      <c r="A37" s="21">
        <v>35</v>
      </c>
      <c r="B37" s="23">
        <v>107</v>
      </c>
      <c r="C37" s="23">
        <v>130</v>
      </c>
      <c r="D37" s="23">
        <v>164</v>
      </c>
      <c r="E37" s="23">
        <v>111</v>
      </c>
      <c r="F37" s="23">
        <v>125</v>
      </c>
      <c r="G37" s="23">
        <v>121</v>
      </c>
      <c r="H37" s="23">
        <v>121</v>
      </c>
      <c r="I37" s="23">
        <v>127</v>
      </c>
      <c r="J37" s="23">
        <v>125</v>
      </c>
      <c r="K37" s="23">
        <v>129</v>
      </c>
      <c r="L37" s="12">
        <v>138</v>
      </c>
      <c r="M37" s="12">
        <v>140</v>
      </c>
      <c r="N37" s="12">
        <v>140</v>
      </c>
      <c r="O37" s="12">
        <v>151</v>
      </c>
      <c r="P37" s="12">
        <v>142</v>
      </c>
      <c r="Q37" s="12">
        <v>167</v>
      </c>
      <c r="R37" s="12">
        <v>146</v>
      </c>
      <c r="S37" s="12">
        <v>159</v>
      </c>
      <c r="T37" s="12">
        <v>165</v>
      </c>
      <c r="U37" s="12">
        <v>155</v>
      </c>
      <c r="V37" s="20">
        <v>171</v>
      </c>
      <c r="W37" s="19">
        <v>140</v>
      </c>
      <c r="X37" s="19">
        <v>165</v>
      </c>
      <c r="Y37" s="19">
        <v>136</v>
      </c>
      <c r="Z37" s="19">
        <v>128</v>
      </c>
      <c r="AA37" s="19">
        <v>156</v>
      </c>
      <c r="AB37" s="19">
        <v>161</v>
      </c>
      <c r="AC37" s="19">
        <v>137</v>
      </c>
      <c r="AD37" s="19">
        <v>150</v>
      </c>
      <c r="AE37" s="54">
        <v>153</v>
      </c>
      <c r="AF37" s="54">
        <v>151</v>
      </c>
      <c r="AG37" s="54">
        <v>151</v>
      </c>
      <c r="AH37" s="55">
        <v>138</v>
      </c>
    </row>
    <row r="38" spans="1:34" ht="14.25">
      <c r="A38" s="21">
        <v>36</v>
      </c>
      <c r="B38" s="23">
        <v>93</v>
      </c>
      <c r="C38" s="23">
        <v>111</v>
      </c>
      <c r="D38" s="23">
        <v>126</v>
      </c>
      <c r="E38" s="23">
        <v>158</v>
      </c>
      <c r="F38" s="23">
        <v>113</v>
      </c>
      <c r="G38" s="23">
        <v>124</v>
      </c>
      <c r="H38" s="23">
        <v>118</v>
      </c>
      <c r="I38" s="23">
        <v>120</v>
      </c>
      <c r="J38" s="23">
        <v>126</v>
      </c>
      <c r="K38" s="23">
        <v>122</v>
      </c>
      <c r="L38" s="12">
        <v>129</v>
      </c>
      <c r="M38" s="12">
        <v>135</v>
      </c>
      <c r="N38" s="12">
        <v>140</v>
      </c>
      <c r="O38" s="12">
        <v>139</v>
      </c>
      <c r="P38" s="12">
        <v>148</v>
      </c>
      <c r="Q38" s="12">
        <v>139</v>
      </c>
      <c r="R38" s="12">
        <v>164</v>
      </c>
      <c r="S38" s="12">
        <v>142</v>
      </c>
      <c r="T38" s="12">
        <v>158</v>
      </c>
      <c r="U38" s="12">
        <v>163</v>
      </c>
      <c r="V38" s="20">
        <v>151</v>
      </c>
      <c r="W38" s="19">
        <v>170</v>
      </c>
      <c r="X38" s="19">
        <v>142</v>
      </c>
      <c r="Y38" s="19">
        <v>161</v>
      </c>
      <c r="Z38" s="19">
        <v>136</v>
      </c>
      <c r="AA38" s="19">
        <v>127</v>
      </c>
      <c r="AB38" s="19">
        <v>153</v>
      </c>
      <c r="AC38" s="19">
        <v>156</v>
      </c>
      <c r="AD38" s="19">
        <v>141</v>
      </c>
      <c r="AE38" s="54">
        <v>150</v>
      </c>
      <c r="AF38" s="54">
        <v>146</v>
      </c>
      <c r="AG38" s="54">
        <v>152</v>
      </c>
      <c r="AH38" s="55">
        <v>153</v>
      </c>
    </row>
    <row r="39" spans="1:34" ht="14.25">
      <c r="A39" s="21">
        <v>37</v>
      </c>
      <c r="B39" s="23">
        <v>92</v>
      </c>
      <c r="C39" s="23">
        <v>92</v>
      </c>
      <c r="D39" s="23">
        <v>110</v>
      </c>
      <c r="E39" s="23">
        <v>130</v>
      </c>
      <c r="F39" s="23">
        <v>160</v>
      </c>
      <c r="G39" s="23">
        <v>112</v>
      </c>
      <c r="H39" s="23">
        <v>124</v>
      </c>
      <c r="I39" s="23">
        <v>121</v>
      </c>
      <c r="J39" s="23">
        <v>117</v>
      </c>
      <c r="K39" s="23">
        <v>126</v>
      </c>
      <c r="L39" s="12">
        <v>127</v>
      </c>
      <c r="M39" s="12">
        <v>127</v>
      </c>
      <c r="N39" s="12">
        <v>131</v>
      </c>
      <c r="O39" s="12">
        <v>140</v>
      </c>
      <c r="P39" s="12">
        <v>139</v>
      </c>
      <c r="Q39" s="12">
        <v>148</v>
      </c>
      <c r="R39" s="12">
        <v>137</v>
      </c>
      <c r="S39" s="12">
        <v>164</v>
      </c>
      <c r="T39" s="12">
        <v>142</v>
      </c>
      <c r="U39" s="12">
        <v>156</v>
      </c>
      <c r="V39" s="20">
        <v>164</v>
      </c>
      <c r="W39" s="19">
        <v>155</v>
      </c>
      <c r="X39" s="19">
        <v>166</v>
      </c>
      <c r="Y39" s="19">
        <v>141</v>
      </c>
      <c r="Z39" s="19">
        <v>160</v>
      </c>
      <c r="AA39" s="19">
        <v>133</v>
      </c>
      <c r="AB39" s="19">
        <v>127</v>
      </c>
      <c r="AC39" s="19">
        <v>153</v>
      </c>
      <c r="AD39" s="19">
        <v>160</v>
      </c>
      <c r="AE39" s="54">
        <v>136</v>
      </c>
      <c r="AF39" s="54">
        <v>146</v>
      </c>
      <c r="AG39" s="54">
        <v>147</v>
      </c>
      <c r="AH39" s="55">
        <v>151</v>
      </c>
    </row>
    <row r="40" spans="1:34" ht="14.25">
      <c r="A40" s="21">
        <v>38</v>
      </c>
      <c r="B40" s="23">
        <v>106</v>
      </c>
      <c r="C40" s="23">
        <v>96</v>
      </c>
      <c r="D40" s="23">
        <v>93</v>
      </c>
      <c r="E40" s="23">
        <v>107</v>
      </c>
      <c r="F40" s="23">
        <v>128</v>
      </c>
      <c r="G40" s="23">
        <v>161</v>
      </c>
      <c r="H40" s="23">
        <v>111</v>
      </c>
      <c r="I40" s="23">
        <v>126</v>
      </c>
      <c r="J40" s="23">
        <v>117</v>
      </c>
      <c r="K40" s="23">
        <v>115</v>
      </c>
      <c r="L40" s="12">
        <v>129</v>
      </c>
      <c r="M40" s="12">
        <v>127</v>
      </c>
      <c r="N40" s="12">
        <v>124</v>
      </c>
      <c r="O40" s="12">
        <v>131</v>
      </c>
      <c r="P40" s="12">
        <v>139</v>
      </c>
      <c r="Q40" s="12">
        <v>139</v>
      </c>
      <c r="R40" s="12">
        <v>146</v>
      </c>
      <c r="S40" s="12">
        <v>135</v>
      </c>
      <c r="T40" s="12">
        <v>165</v>
      </c>
      <c r="U40" s="12">
        <v>145</v>
      </c>
      <c r="V40" s="20">
        <v>155</v>
      </c>
      <c r="W40" s="19">
        <v>164</v>
      </c>
      <c r="X40" s="19">
        <v>156</v>
      </c>
      <c r="Y40" s="19">
        <v>159</v>
      </c>
      <c r="Z40" s="19">
        <v>142</v>
      </c>
      <c r="AA40" s="19">
        <v>159</v>
      </c>
      <c r="AB40" s="19">
        <v>140</v>
      </c>
      <c r="AC40" s="19">
        <v>131</v>
      </c>
      <c r="AD40" s="19">
        <v>152</v>
      </c>
      <c r="AE40" s="54">
        <v>164</v>
      </c>
      <c r="AF40" s="54">
        <v>140</v>
      </c>
      <c r="AG40" s="54">
        <v>142</v>
      </c>
      <c r="AH40" s="55">
        <v>147</v>
      </c>
    </row>
    <row r="41" spans="1:34" ht="14.25">
      <c r="A41" s="21">
        <v>39</v>
      </c>
      <c r="B41" s="23">
        <v>78</v>
      </c>
      <c r="C41" s="23">
        <v>106</v>
      </c>
      <c r="D41" s="23">
        <v>95</v>
      </c>
      <c r="E41" s="23">
        <v>94</v>
      </c>
      <c r="F41" s="23">
        <v>106</v>
      </c>
      <c r="G41" s="23">
        <v>129</v>
      </c>
      <c r="H41" s="23">
        <v>166</v>
      </c>
      <c r="I41" s="23">
        <v>113</v>
      </c>
      <c r="J41" s="23">
        <v>128</v>
      </c>
      <c r="K41" s="23">
        <v>117</v>
      </c>
      <c r="L41" s="12">
        <v>116</v>
      </c>
      <c r="M41" s="12">
        <v>129</v>
      </c>
      <c r="N41" s="12">
        <v>127</v>
      </c>
      <c r="O41" s="12">
        <v>123</v>
      </c>
      <c r="P41" s="12">
        <v>132</v>
      </c>
      <c r="Q41" s="12">
        <v>138</v>
      </c>
      <c r="R41" s="12">
        <v>139</v>
      </c>
      <c r="S41" s="12">
        <v>148</v>
      </c>
      <c r="T41" s="12">
        <v>137</v>
      </c>
      <c r="U41" s="12">
        <v>163</v>
      </c>
      <c r="V41" s="20">
        <v>139</v>
      </c>
      <c r="W41" s="19">
        <v>150</v>
      </c>
      <c r="X41" s="19">
        <v>168</v>
      </c>
      <c r="Y41" s="19">
        <v>149</v>
      </c>
      <c r="Z41" s="19">
        <v>165</v>
      </c>
      <c r="AA41" s="19">
        <v>144</v>
      </c>
      <c r="AB41" s="19">
        <v>165</v>
      </c>
      <c r="AC41" s="19">
        <v>134</v>
      </c>
      <c r="AD41" s="19">
        <v>133</v>
      </c>
      <c r="AE41" s="54">
        <v>150</v>
      </c>
      <c r="AF41" s="54">
        <v>159</v>
      </c>
      <c r="AG41" s="54">
        <v>139</v>
      </c>
      <c r="AH41" s="55">
        <v>139</v>
      </c>
    </row>
    <row r="42" spans="1:34" ht="14.25">
      <c r="A42" s="21">
        <v>40</v>
      </c>
      <c r="B42" s="23">
        <v>77</v>
      </c>
      <c r="C42" s="23">
        <v>78</v>
      </c>
      <c r="D42" s="23">
        <v>109</v>
      </c>
      <c r="E42" s="23">
        <v>100</v>
      </c>
      <c r="F42" s="23">
        <v>94</v>
      </c>
      <c r="G42" s="23">
        <v>105</v>
      </c>
      <c r="H42" s="23">
        <v>127</v>
      </c>
      <c r="I42" s="23">
        <v>163</v>
      </c>
      <c r="J42" s="23">
        <v>115</v>
      </c>
      <c r="K42" s="23">
        <v>122</v>
      </c>
      <c r="L42" s="12">
        <v>114</v>
      </c>
      <c r="M42" s="12">
        <v>115</v>
      </c>
      <c r="N42" s="12">
        <v>128</v>
      </c>
      <c r="O42" s="12">
        <v>127</v>
      </c>
      <c r="P42" s="12">
        <v>121</v>
      </c>
      <c r="Q42" s="12">
        <v>132</v>
      </c>
      <c r="R42" s="12">
        <v>137</v>
      </c>
      <c r="S42" s="12">
        <v>138</v>
      </c>
      <c r="T42" s="12">
        <v>147</v>
      </c>
      <c r="U42" s="12">
        <v>136</v>
      </c>
      <c r="V42" s="20">
        <v>162</v>
      </c>
      <c r="W42" s="19">
        <v>142</v>
      </c>
      <c r="X42" s="19">
        <v>149</v>
      </c>
      <c r="Y42" s="19">
        <v>160</v>
      </c>
      <c r="Z42" s="19">
        <v>146</v>
      </c>
      <c r="AA42" s="19">
        <v>165</v>
      </c>
      <c r="AB42" s="19">
        <v>146</v>
      </c>
      <c r="AC42" s="19">
        <v>164</v>
      </c>
      <c r="AD42" s="19">
        <v>140</v>
      </c>
      <c r="AE42" s="54">
        <v>125</v>
      </c>
      <c r="AF42" s="54">
        <v>148</v>
      </c>
      <c r="AG42" s="54">
        <v>159</v>
      </c>
      <c r="AH42" s="55">
        <v>137</v>
      </c>
    </row>
    <row r="43" spans="1:34" ht="14.25">
      <c r="A43" s="21">
        <v>41</v>
      </c>
      <c r="B43" s="23">
        <v>111</v>
      </c>
      <c r="C43" s="23">
        <v>79</v>
      </c>
      <c r="D43" s="23">
        <v>87</v>
      </c>
      <c r="E43" s="23">
        <v>108</v>
      </c>
      <c r="F43" s="23">
        <v>98</v>
      </c>
      <c r="G43" s="23">
        <v>95</v>
      </c>
      <c r="H43" s="23">
        <v>106</v>
      </c>
      <c r="I43" s="23">
        <v>126</v>
      </c>
      <c r="J43" s="23">
        <v>161</v>
      </c>
      <c r="K43" s="23">
        <v>117</v>
      </c>
      <c r="L43" s="12">
        <v>123</v>
      </c>
      <c r="M43" s="12">
        <v>113</v>
      </c>
      <c r="N43" s="12">
        <v>116</v>
      </c>
      <c r="O43" s="12">
        <v>120</v>
      </c>
      <c r="P43" s="12">
        <v>126</v>
      </c>
      <c r="Q43" s="12">
        <v>119</v>
      </c>
      <c r="R43" s="12">
        <v>131</v>
      </c>
      <c r="S43" s="12">
        <v>136</v>
      </c>
      <c r="T43" s="12">
        <v>133</v>
      </c>
      <c r="U43" s="12">
        <v>150</v>
      </c>
      <c r="V43" s="20">
        <v>137</v>
      </c>
      <c r="W43" s="19">
        <v>162</v>
      </c>
      <c r="X43" s="19">
        <v>141</v>
      </c>
      <c r="Y43" s="19">
        <v>151</v>
      </c>
      <c r="Z43" s="19">
        <v>161</v>
      </c>
      <c r="AA43" s="19">
        <v>147</v>
      </c>
      <c r="AB43" s="19">
        <v>162</v>
      </c>
      <c r="AC43" s="19">
        <v>148</v>
      </c>
      <c r="AD43" s="19">
        <v>168</v>
      </c>
      <c r="AE43" s="54">
        <v>141</v>
      </c>
      <c r="AF43" s="54">
        <v>133</v>
      </c>
      <c r="AG43" s="54">
        <v>150</v>
      </c>
      <c r="AH43" s="55">
        <v>161</v>
      </c>
    </row>
    <row r="44" spans="1:34" ht="14.25">
      <c r="A44" s="21">
        <v>42</v>
      </c>
      <c r="B44" s="23">
        <v>107</v>
      </c>
      <c r="C44" s="23">
        <v>105</v>
      </c>
      <c r="D44" s="23">
        <v>79</v>
      </c>
      <c r="E44" s="23">
        <v>82</v>
      </c>
      <c r="F44" s="23">
        <v>110</v>
      </c>
      <c r="G44" s="23">
        <v>100</v>
      </c>
      <c r="H44" s="23">
        <v>95</v>
      </c>
      <c r="I44" s="23">
        <v>104</v>
      </c>
      <c r="J44" s="23">
        <v>127</v>
      </c>
      <c r="K44" s="23">
        <v>162</v>
      </c>
      <c r="L44" s="12">
        <v>115</v>
      </c>
      <c r="M44" s="12">
        <v>122</v>
      </c>
      <c r="N44" s="12">
        <v>113</v>
      </c>
      <c r="O44" s="12">
        <v>116</v>
      </c>
      <c r="P44" s="12">
        <v>121</v>
      </c>
      <c r="Q44" s="12">
        <v>126</v>
      </c>
      <c r="R44" s="12">
        <v>120</v>
      </c>
      <c r="S44" s="12">
        <v>131</v>
      </c>
      <c r="T44" s="12">
        <v>135</v>
      </c>
      <c r="U44" s="12">
        <v>133</v>
      </c>
      <c r="V44" s="20">
        <v>143</v>
      </c>
      <c r="W44" s="19">
        <v>137</v>
      </c>
      <c r="X44" s="19">
        <v>162</v>
      </c>
      <c r="Y44" s="19">
        <v>139</v>
      </c>
      <c r="Z44" s="19">
        <v>149</v>
      </c>
      <c r="AA44" s="19">
        <v>163</v>
      </c>
      <c r="AB44" s="19">
        <v>150</v>
      </c>
      <c r="AC44" s="19">
        <v>160</v>
      </c>
      <c r="AD44" s="19">
        <v>148</v>
      </c>
      <c r="AE44" s="54">
        <v>164</v>
      </c>
      <c r="AF44" s="54">
        <v>145</v>
      </c>
      <c r="AG44" s="54">
        <v>123</v>
      </c>
      <c r="AH44" s="55">
        <v>157</v>
      </c>
    </row>
    <row r="45" spans="1:34" ht="14.25">
      <c r="A45" s="21">
        <v>43</v>
      </c>
      <c r="B45" s="23">
        <v>112</v>
      </c>
      <c r="C45" s="23">
        <v>108</v>
      </c>
      <c r="D45" s="23">
        <v>108</v>
      </c>
      <c r="E45" s="23">
        <v>77</v>
      </c>
      <c r="F45" s="23">
        <v>82</v>
      </c>
      <c r="G45" s="23">
        <v>111</v>
      </c>
      <c r="H45" s="23">
        <v>104</v>
      </c>
      <c r="I45" s="23">
        <v>95</v>
      </c>
      <c r="J45" s="23">
        <v>108</v>
      </c>
      <c r="K45" s="23">
        <v>129</v>
      </c>
      <c r="L45" s="12">
        <v>164</v>
      </c>
      <c r="M45" s="12">
        <v>114</v>
      </c>
      <c r="N45" s="12">
        <v>123</v>
      </c>
      <c r="O45" s="12">
        <v>113</v>
      </c>
      <c r="P45" s="12">
        <v>117</v>
      </c>
      <c r="Q45" s="12">
        <v>119</v>
      </c>
      <c r="R45" s="12">
        <v>126</v>
      </c>
      <c r="S45" s="12">
        <v>120</v>
      </c>
      <c r="T45" s="12">
        <v>132</v>
      </c>
      <c r="U45" s="12">
        <v>134</v>
      </c>
      <c r="V45" s="20">
        <v>133</v>
      </c>
      <c r="W45" s="19">
        <v>145</v>
      </c>
      <c r="X45" s="19">
        <v>138</v>
      </c>
      <c r="Y45" s="19">
        <v>159</v>
      </c>
      <c r="Z45" s="19">
        <v>140</v>
      </c>
      <c r="AA45" s="19">
        <v>150</v>
      </c>
      <c r="AB45" s="19">
        <v>164</v>
      </c>
      <c r="AC45" s="19">
        <v>148</v>
      </c>
      <c r="AD45" s="19">
        <v>162</v>
      </c>
      <c r="AE45" s="54">
        <v>142</v>
      </c>
      <c r="AF45" s="54">
        <v>168</v>
      </c>
      <c r="AG45" s="54">
        <v>133</v>
      </c>
      <c r="AH45" s="55">
        <v>126</v>
      </c>
    </row>
    <row r="46" spans="1:34" ht="14.25">
      <c r="A46" s="21">
        <v>44</v>
      </c>
      <c r="B46" s="23">
        <v>118</v>
      </c>
      <c r="C46" s="23">
        <v>115</v>
      </c>
      <c r="D46" s="23">
        <v>105</v>
      </c>
      <c r="E46" s="23">
        <v>107</v>
      </c>
      <c r="F46" s="23">
        <v>77</v>
      </c>
      <c r="G46" s="23">
        <v>84</v>
      </c>
      <c r="H46" s="23">
        <v>114</v>
      </c>
      <c r="I46" s="23">
        <v>104</v>
      </c>
      <c r="J46" s="23">
        <v>94</v>
      </c>
      <c r="K46" s="23">
        <v>108</v>
      </c>
      <c r="L46" s="12">
        <v>133</v>
      </c>
      <c r="M46" s="12">
        <v>163</v>
      </c>
      <c r="N46" s="12">
        <v>113</v>
      </c>
      <c r="O46" s="12">
        <v>119</v>
      </c>
      <c r="P46" s="12">
        <v>113</v>
      </c>
      <c r="Q46" s="12">
        <v>117</v>
      </c>
      <c r="R46" s="12">
        <v>119</v>
      </c>
      <c r="S46" s="12">
        <v>127</v>
      </c>
      <c r="T46" s="12">
        <v>118</v>
      </c>
      <c r="U46" s="12">
        <v>132</v>
      </c>
      <c r="V46" s="20">
        <v>133</v>
      </c>
      <c r="W46" s="19">
        <v>135</v>
      </c>
      <c r="X46" s="19">
        <v>149</v>
      </c>
      <c r="Y46" s="19">
        <v>139</v>
      </c>
      <c r="Z46" s="19">
        <v>158</v>
      </c>
      <c r="AA46" s="19">
        <v>139</v>
      </c>
      <c r="AB46" s="19">
        <v>149</v>
      </c>
      <c r="AC46" s="19">
        <v>163</v>
      </c>
      <c r="AD46" s="19">
        <v>151</v>
      </c>
      <c r="AE46" s="54">
        <v>159</v>
      </c>
      <c r="AF46" s="54">
        <v>143</v>
      </c>
      <c r="AG46" s="54">
        <v>163</v>
      </c>
      <c r="AH46" s="55">
        <v>137</v>
      </c>
    </row>
    <row r="47" spans="1:34" ht="14.25">
      <c r="A47" s="21">
        <v>45</v>
      </c>
      <c r="B47" s="23">
        <v>113</v>
      </c>
      <c r="C47" s="23">
        <v>122</v>
      </c>
      <c r="D47" s="23">
        <v>115</v>
      </c>
      <c r="E47" s="23">
        <v>108</v>
      </c>
      <c r="F47" s="23">
        <v>108</v>
      </c>
      <c r="G47" s="23">
        <v>78</v>
      </c>
      <c r="H47" s="23">
        <v>84</v>
      </c>
      <c r="I47" s="23">
        <v>113</v>
      </c>
      <c r="J47" s="23">
        <v>106</v>
      </c>
      <c r="K47" s="23">
        <v>94</v>
      </c>
      <c r="L47" s="12">
        <v>107</v>
      </c>
      <c r="M47" s="12">
        <v>133</v>
      </c>
      <c r="N47" s="12">
        <v>161</v>
      </c>
      <c r="O47" s="12">
        <v>109</v>
      </c>
      <c r="P47" s="12">
        <v>117</v>
      </c>
      <c r="Q47" s="12">
        <v>112</v>
      </c>
      <c r="R47" s="12">
        <v>117</v>
      </c>
      <c r="S47" s="12">
        <v>121</v>
      </c>
      <c r="T47" s="12">
        <v>123</v>
      </c>
      <c r="U47" s="12">
        <v>118</v>
      </c>
      <c r="V47" s="20">
        <v>131</v>
      </c>
      <c r="W47" s="19">
        <v>133</v>
      </c>
      <c r="X47" s="19">
        <v>140</v>
      </c>
      <c r="Y47" s="19">
        <v>141</v>
      </c>
      <c r="Z47" s="19">
        <v>143</v>
      </c>
      <c r="AA47" s="19">
        <v>158</v>
      </c>
      <c r="AB47" s="19">
        <v>139</v>
      </c>
      <c r="AC47" s="19">
        <v>149</v>
      </c>
      <c r="AD47" s="19">
        <v>162</v>
      </c>
      <c r="AE47" s="54">
        <v>141</v>
      </c>
      <c r="AF47" s="54">
        <v>163</v>
      </c>
      <c r="AG47" s="54">
        <v>141</v>
      </c>
      <c r="AH47" s="55">
        <v>164</v>
      </c>
    </row>
    <row r="48" spans="1:34" ht="14.25">
      <c r="A48" s="21">
        <v>46</v>
      </c>
      <c r="B48" s="23">
        <v>93</v>
      </c>
      <c r="C48" s="23">
        <v>113</v>
      </c>
      <c r="D48" s="23">
        <v>122</v>
      </c>
      <c r="E48" s="23">
        <v>115</v>
      </c>
      <c r="F48" s="23">
        <v>108</v>
      </c>
      <c r="G48" s="23">
        <v>106</v>
      </c>
      <c r="H48" s="23">
        <v>79</v>
      </c>
      <c r="I48" s="23">
        <v>86</v>
      </c>
      <c r="J48" s="23">
        <v>114</v>
      </c>
      <c r="K48" s="23">
        <v>108</v>
      </c>
      <c r="L48" s="12">
        <v>97</v>
      </c>
      <c r="M48" s="12">
        <v>105</v>
      </c>
      <c r="N48" s="12">
        <v>133</v>
      </c>
      <c r="O48" s="12">
        <v>162</v>
      </c>
      <c r="P48" s="12">
        <v>110</v>
      </c>
      <c r="Q48" s="12">
        <v>117</v>
      </c>
      <c r="R48" s="12">
        <v>112</v>
      </c>
      <c r="S48" s="12">
        <v>116</v>
      </c>
      <c r="T48" s="12">
        <v>120</v>
      </c>
      <c r="U48" s="12">
        <v>123</v>
      </c>
      <c r="V48" s="20">
        <v>118</v>
      </c>
      <c r="W48" s="19">
        <v>130</v>
      </c>
      <c r="X48" s="19">
        <v>135</v>
      </c>
      <c r="Y48" s="19">
        <v>141</v>
      </c>
      <c r="Z48" s="19">
        <v>142</v>
      </c>
      <c r="AA48" s="19">
        <v>144</v>
      </c>
      <c r="AB48" s="19">
        <v>156</v>
      </c>
      <c r="AC48" s="19">
        <v>138</v>
      </c>
      <c r="AD48" s="19">
        <v>149</v>
      </c>
      <c r="AE48" s="54">
        <v>159</v>
      </c>
      <c r="AF48" s="54">
        <v>143</v>
      </c>
      <c r="AG48" s="54">
        <v>161</v>
      </c>
      <c r="AH48" s="55">
        <v>145</v>
      </c>
    </row>
    <row r="49" spans="1:34" ht="14.25">
      <c r="A49" s="21">
        <v>47</v>
      </c>
      <c r="B49" s="23">
        <v>117</v>
      </c>
      <c r="C49" s="23">
        <v>94</v>
      </c>
      <c r="D49" s="23">
        <v>114</v>
      </c>
      <c r="E49" s="23">
        <v>124</v>
      </c>
      <c r="F49" s="23">
        <v>114</v>
      </c>
      <c r="G49" s="23">
        <v>109</v>
      </c>
      <c r="H49" s="23">
        <v>104</v>
      </c>
      <c r="I49" s="23">
        <v>80</v>
      </c>
      <c r="J49" s="23">
        <v>87</v>
      </c>
      <c r="K49" s="23">
        <v>111</v>
      </c>
      <c r="L49" s="12">
        <v>108</v>
      </c>
      <c r="M49" s="12">
        <v>95</v>
      </c>
      <c r="N49" s="12">
        <v>105</v>
      </c>
      <c r="O49" s="12">
        <v>127</v>
      </c>
      <c r="P49" s="12">
        <v>158</v>
      </c>
      <c r="Q49" s="12">
        <v>111</v>
      </c>
      <c r="R49" s="12">
        <v>116</v>
      </c>
      <c r="S49" s="12">
        <v>112</v>
      </c>
      <c r="T49" s="12">
        <v>118</v>
      </c>
      <c r="U49" s="12">
        <v>120</v>
      </c>
      <c r="V49" s="20">
        <v>119</v>
      </c>
      <c r="W49" s="19">
        <v>125</v>
      </c>
      <c r="X49" s="19">
        <v>135</v>
      </c>
      <c r="Y49" s="19">
        <v>129</v>
      </c>
      <c r="Z49" s="19">
        <v>134</v>
      </c>
      <c r="AA49" s="19">
        <v>142</v>
      </c>
      <c r="AB49" s="19">
        <v>145</v>
      </c>
      <c r="AC49" s="19">
        <v>159</v>
      </c>
      <c r="AD49" s="19">
        <v>140</v>
      </c>
      <c r="AE49" s="54">
        <v>146</v>
      </c>
      <c r="AF49" s="54">
        <v>166</v>
      </c>
      <c r="AG49" s="54">
        <v>140</v>
      </c>
      <c r="AH49" s="55">
        <v>168</v>
      </c>
    </row>
    <row r="50" spans="1:34" ht="14.25">
      <c r="A50" s="21">
        <v>48</v>
      </c>
      <c r="B50" s="23">
        <v>145</v>
      </c>
      <c r="C50" s="23">
        <v>117</v>
      </c>
      <c r="D50" s="23">
        <v>93</v>
      </c>
      <c r="E50" s="23">
        <v>119</v>
      </c>
      <c r="F50" s="23">
        <v>123</v>
      </c>
      <c r="G50" s="23">
        <v>116</v>
      </c>
      <c r="H50" s="23">
        <v>111</v>
      </c>
      <c r="I50" s="23">
        <v>113</v>
      </c>
      <c r="J50" s="23">
        <v>79</v>
      </c>
      <c r="K50" s="23">
        <v>89</v>
      </c>
      <c r="L50" s="12">
        <v>115</v>
      </c>
      <c r="M50" s="12">
        <v>107</v>
      </c>
      <c r="N50" s="12">
        <v>92</v>
      </c>
      <c r="O50" s="12">
        <v>107</v>
      </c>
      <c r="P50" s="12">
        <v>127</v>
      </c>
      <c r="Q50" s="12">
        <v>156</v>
      </c>
      <c r="R50" s="12">
        <v>110</v>
      </c>
      <c r="S50" s="12">
        <v>116</v>
      </c>
      <c r="T50" s="12">
        <v>111</v>
      </c>
      <c r="U50" s="12">
        <v>118</v>
      </c>
      <c r="V50" s="20">
        <v>116</v>
      </c>
      <c r="W50" s="19">
        <v>124</v>
      </c>
      <c r="X50" s="19">
        <v>125</v>
      </c>
      <c r="Y50" s="19">
        <v>134</v>
      </c>
      <c r="Z50" s="19">
        <v>133</v>
      </c>
      <c r="AA50" s="19">
        <v>137</v>
      </c>
      <c r="AB50" s="19">
        <v>143</v>
      </c>
      <c r="AC50" s="19">
        <v>144</v>
      </c>
      <c r="AD50" s="19">
        <v>159</v>
      </c>
      <c r="AE50" s="54">
        <v>135</v>
      </c>
      <c r="AF50" s="54">
        <v>148</v>
      </c>
      <c r="AG50" s="54">
        <v>159</v>
      </c>
      <c r="AH50" s="55">
        <v>139</v>
      </c>
    </row>
    <row r="51" spans="1:34" ht="14.25">
      <c r="A51" s="21">
        <v>49</v>
      </c>
      <c r="B51" s="23">
        <v>100</v>
      </c>
      <c r="C51" s="23">
        <v>143</v>
      </c>
      <c r="D51" s="23">
        <v>119</v>
      </c>
      <c r="E51" s="23">
        <v>93</v>
      </c>
      <c r="F51" s="23">
        <v>121</v>
      </c>
      <c r="G51" s="23">
        <v>125</v>
      </c>
      <c r="H51" s="23">
        <v>116</v>
      </c>
      <c r="I51" s="23">
        <v>111</v>
      </c>
      <c r="J51" s="23">
        <v>108</v>
      </c>
      <c r="K51" s="23">
        <v>80</v>
      </c>
      <c r="L51" s="12">
        <v>93</v>
      </c>
      <c r="M51" s="12">
        <v>114</v>
      </c>
      <c r="N51" s="12">
        <v>107</v>
      </c>
      <c r="O51" s="12">
        <v>92</v>
      </c>
      <c r="P51" s="12">
        <v>107</v>
      </c>
      <c r="Q51" s="12">
        <v>125</v>
      </c>
      <c r="R51" s="12">
        <v>157</v>
      </c>
      <c r="S51" s="12">
        <v>109</v>
      </c>
      <c r="T51" s="12">
        <v>115</v>
      </c>
      <c r="U51" s="12">
        <v>110</v>
      </c>
      <c r="V51" s="20">
        <v>111</v>
      </c>
      <c r="W51" s="19">
        <v>119</v>
      </c>
      <c r="X51" s="19">
        <v>126</v>
      </c>
      <c r="Y51" s="19">
        <v>125</v>
      </c>
      <c r="Z51" s="19">
        <v>134</v>
      </c>
      <c r="AA51" s="19">
        <v>130</v>
      </c>
      <c r="AB51" s="19">
        <v>137</v>
      </c>
      <c r="AC51" s="19">
        <v>142</v>
      </c>
      <c r="AD51" s="19">
        <v>143</v>
      </c>
      <c r="AE51" s="54">
        <v>150</v>
      </c>
      <c r="AF51" s="54">
        <v>139</v>
      </c>
      <c r="AG51" s="54">
        <v>146</v>
      </c>
      <c r="AH51" s="55">
        <v>161</v>
      </c>
    </row>
    <row r="52" spans="1:34" ht="14.25">
      <c r="A52" s="21">
        <v>50</v>
      </c>
      <c r="B52" s="23">
        <v>102</v>
      </c>
      <c r="C52" s="23">
        <v>100</v>
      </c>
      <c r="D52" s="23">
        <v>141</v>
      </c>
      <c r="E52" s="23">
        <v>121</v>
      </c>
      <c r="F52" s="23">
        <v>91</v>
      </c>
      <c r="G52" s="23">
        <v>121</v>
      </c>
      <c r="H52" s="23">
        <v>125</v>
      </c>
      <c r="I52" s="23">
        <v>118</v>
      </c>
      <c r="J52" s="23">
        <v>112</v>
      </c>
      <c r="K52" s="23">
        <v>110</v>
      </c>
      <c r="L52" s="12">
        <v>80</v>
      </c>
      <c r="M52" s="12">
        <v>93</v>
      </c>
      <c r="N52" s="12">
        <v>117</v>
      </c>
      <c r="O52" s="12">
        <v>107</v>
      </c>
      <c r="P52" s="12">
        <v>91</v>
      </c>
      <c r="Q52" s="12">
        <v>107</v>
      </c>
      <c r="R52" s="12">
        <v>120</v>
      </c>
      <c r="S52" s="12">
        <v>156</v>
      </c>
      <c r="T52" s="12">
        <v>111</v>
      </c>
      <c r="U52" s="12">
        <v>113</v>
      </c>
      <c r="V52" s="20">
        <v>110</v>
      </c>
      <c r="W52" s="19">
        <v>109</v>
      </c>
      <c r="X52" s="19">
        <v>125</v>
      </c>
      <c r="Y52" s="19">
        <v>118</v>
      </c>
      <c r="Z52" s="19">
        <v>123</v>
      </c>
      <c r="AA52" s="19">
        <v>130</v>
      </c>
      <c r="AB52" s="19">
        <v>130</v>
      </c>
      <c r="AC52" s="19">
        <v>142</v>
      </c>
      <c r="AD52" s="19">
        <v>137</v>
      </c>
      <c r="AE52" s="54">
        <v>142</v>
      </c>
      <c r="AF52" s="54">
        <v>149</v>
      </c>
      <c r="AG52" s="54">
        <v>140</v>
      </c>
      <c r="AH52" s="55">
        <v>147</v>
      </c>
    </row>
    <row r="53" spans="1:34" ht="14.25">
      <c r="A53" s="21">
        <v>51</v>
      </c>
      <c r="B53" s="23">
        <v>109</v>
      </c>
      <c r="C53" s="23">
        <v>103</v>
      </c>
      <c r="D53" s="23">
        <v>99</v>
      </c>
      <c r="E53" s="23">
        <v>142</v>
      </c>
      <c r="F53" s="23">
        <v>122</v>
      </c>
      <c r="G53" s="23">
        <v>92</v>
      </c>
      <c r="H53" s="23">
        <v>122</v>
      </c>
      <c r="I53" s="23">
        <v>125</v>
      </c>
      <c r="J53" s="23">
        <v>116</v>
      </c>
      <c r="K53" s="23">
        <v>112</v>
      </c>
      <c r="L53" s="12">
        <v>109</v>
      </c>
      <c r="M53" s="12">
        <v>78</v>
      </c>
      <c r="N53" s="12">
        <v>90</v>
      </c>
      <c r="O53" s="12">
        <v>115</v>
      </c>
      <c r="P53" s="12">
        <v>107</v>
      </c>
      <c r="Q53" s="12">
        <v>90</v>
      </c>
      <c r="R53" s="12">
        <v>103</v>
      </c>
      <c r="S53" s="12">
        <v>119</v>
      </c>
      <c r="T53" s="12">
        <v>154</v>
      </c>
      <c r="U53" s="12">
        <v>110</v>
      </c>
      <c r="V53" s="20">
        <v>112</v>
      </c>
      <c r="W53" s="19">
        <v>110</v>
      </c>
      <c r="X53" s="19">
        <v>110</v>
      </c>
      <c r="Y53" s="19">
        <v>121</v>
      </c>
      <c r="Z53" s="19">
        <v>119</v>
      </c>
      <c r="AA53" s="19">
        <v>122</v>
      </c>
      <c r="AB53" s="19">
        <v>130</v>
      </c>
      <c r="AC53" s="19">
        <v>129</v>
      </c>
      <c r="AD53" s="19">
        <v>133</v>
      </c>
      <c r="AE53" s="54">
        <v>139</v>
      </c>
      <c r="AF53" s="54">
        <v>142</v>
      </c>
      <c r="AG53" s="54">
        <v>153</v>
      </c>
      <c r="AH53" s="55">
        <v>141</v>
      </c>
    </row>
    <row r="54" spans="1:34" ht="14.25">
      <c r="A54" s="21">
        <v>52</v>
      </c>
      <c r="B54" s="23">
        <v>107</v>
      </c>
      <c r="C54" s="23">
        <v>112</v>
      </c>
      <c r="D54" s="23">
        <v>107</v>
      </c>
      <c r="E54" s="23">
        <v>101</v>
      </c>
      <c r="F54" s="23">
        <v>139</v>
      </c>
      <c r="G54" s="23">
        <v>124</v>
      </c>
      <c r="H54" s="23">
        <v>92</v>
      </c>
      <c r="I54" s="23">
        <v>123</v>
      </c>
      <c r="J54" s="23">
        <v>126</v>
      </c>
      <c r="K54" s="23">
        <v>118</v>
      </c>
      <c r="L54" s="12">
        <v>110</v>
      </c>
      <c r="M54" s="12">
        <v>109</v>
      </c>
      <c r="N54" s="12">
        <v>77</v>
      </c>
      <c r="O54" s="12">
        <v>88</v>
      </c>
      <c r="P54" s="12">
        <v>114</v>
      </c>
      <c r="Q54" s="12">
        <v>107</v>
      </c>
      <c r="R54" s="12">
        <v>90</v>
      </c>
      <c r="S54" s="12">
        <v>102</v>
      </c>
      <c r="T54" s="12">
        <v>117</v>
      </c>
      <c r="U54" s="12">
        <v>154</v>
      </c>
      <c r="V54" s="20">
        <v>111</v>
      </c>
      <c r="W54" s="19">
        <v>110</v>
      </c>
      <c r="X54" s="19">
        <v>112</v>
      </c>
      <c r="Y54" s="19">
        <v>112</v>
      </c>
      <c r="Z54" s="19">
        <v>120</v>
      </c>
      <c r="AA54" s="19">
        <v>117</v>
      </c>
      <c r="AB54" s="19">
        <v>124</v>
      </c>
      <c r="AC54" s="19">
        <v>132</v>
      </c>
      <c r="AD54" s="19">
        <v>129</v>
      </c>
      <c r="AE54" s="54">
        <v>130</v>
      </c>
      <c r="AF54" s="54">
        <v>138</v>
      </c>
      <c r="AG54" s="54">
        <v>142</v>
      </c>
      <c r="AH54" s="55">
        <v>152</v>
      </c>
    </row>
    <row r="55" spans="1:34" ht="14.25">
      <c r="A55" s="21">
        <v>53</v>
      </c>
      <c r="B55" s="23">
        <v>107</v>
      </c>
      <c r="C55" s="23">
        <v>108</v>
      </c>
      <c r="D55" s="23">
        <v>109</v>
      </c>
      <c r="E55" s="23">
        <v>105</v>
      </c>
      <c r="F55" s="23">
        <v>101</v>
      </c>
      <c r="G55" s="23">
        <v>139</v>
      </c>
      <c r="H55" s="23">
        <v>128</v>
      </c>
      <c r="I55" s="23">
        <v>96</v>
      </c>
      <c r="J55" s="23">
        <v>124</v>
      </c>
      <c r="K55" s="23">
        <v>125</v>
      </c>
      <c r="L55" s="12">
        <v>121</v>
      </c>
      <c r="M55" s="12">
        <v>111</v>
      </c>
      <c r="N55" s="12">
        <v>106</v>
      </c>
      <c r="O55" s="12">
        <v>76</v>
      </c>
      <c r="P55" s="12">
        <v>88</v>
      </c>
      <c r="Q55" s="12">
        <v>111</v>
      </c>
      <c r="R55" s="12">
        <v>105</v>
      </c>
      <c r="S55" s="12">
        <v>87</v>
      </c>
      <c r="T55" s="12">
        <v>102</v>
      </c>
      <c r="U55" s="12">
        <v>115</v>
      </c>
      <c r="V55" s="20">
        <v>154</v>
      </c>
      <c r="W55" s="19">
        <v>106</v>
      </c>
      <c r="X55" s="19">
        <v>113</v>
      </c>
      <c r="Y55" s="19">
        <v>111</v>
      </c>
      <c r="Z55" s="19">
        <v>111</v>
      </c>
      <c r="AA55" s="19">
        <v>120</v>
      </c>
      <c r="AB55" s="19">
        <v>118</v>
      </c>
      <c r="AC55" s="19">
        <v>126</v>
      </c>
      <c r="AD55" s="19">
        <v>128</v>
      </c>
      <c r="AE55" s="54">
        <v>136</v>
      </c>
      <c r="AF55" s="54">
        <v>130</v>
      </c>
      <c r="AG55" s="54">
        <v>141</v>
      </c>
      <c r="AH55" s="55">
        <v>141</v>
      </c>
    </row>
    <row r="56" spans="1:34" ht="14.25">
      <c r="A56" s="21">
        <v>54</v>
      </c>
      <c r="B56" s="23">
        <v>132</v>
      </c>
      <c r="C56" s="23">
        <v>111</v>
      </c>
      <c r="D56" s="23">
        <v>109</v>
      </c>
      <c r="E56" s="23">
        <v>108</v>
      </c>
      <c r="F56" s="23">
        <v>109</v>
      </c>
      <c r="G56" s="23">
        <v>102</v>
      </c>
      <c r="H56" s="23">
        <v>138</v>
      </c>
      <c r="I56" s="23">
        <v>129</v>
      </c>
      <c r="J56" s="23">
        <v>95</v>
      </c>
      <c r="K56" s="23">
        <v>127</v>
      </c>
      <c r="L56" s="12">
        <v>127</v>
      </c>
      <c r="M56" s="12">
        <v>122</v>
      </c>
      <c r="N56" s="12">
        <v>110</v>
      </c>
      <c r="O56" s="12">
        <v>104</v>
      </c>
      <c r="P56" s="12">
        <v>76</v>
      </c>
      <c r="Q56" s="12">
        <v>87</v>
      </c>
      <c r="R56" s="12">
        <v>109</v>
      </c>
      <c r="S56" s="12">
        <v>104</v>
      </c>
      <c r="T56" s="12">
        <v>85</v>
      </c>
      <c r="U56" s="12">
        <v>102</v>
      </c>
      <c r="V56" s="20">
        <v>115</v>
      </c>
      <c r="W56" s="19">
        <v>150</v>
      </c>
      <c r="X56" s="19">
        <v>99</v>
      </c>
      <c r="Y56" s="19">
        <v>113</v>
      </c>
      <c r="Z56" s="19">
        <v>112</v>
      </c>
      <c r="AA56" s="19">
        <v>111</v>
      </c>
      <c r="AB56" s="19">
        <v>119</v>
      </c>
      <c r="AC56" s="19">
        <v>119</v>
      </c>
      <c r="AD56" s="19">
        <v>126</v>
      </c>
      <c r="AE56" s="54">
        <v>133</v>
      </c>
      <c r="AF56" s="54">
        <v>134</v>
      </c>
      <c r="AG56" s="54">
        <v>130</v>
      </c>
      <c r="AH56" s="55">
        <v>140</v>
      </c>
    </row>
    <row r="57" spans="1:34" ht="14.25">
      <c r="A57" s="21">
        <v>55</v>
      </c>
      <c r="B57" s="23">
        <v>116</v>
      </c>
      <c r="C57" s="23">
        <v>133</v>
      </c>
      <c r="D57" s="23">
        <v>108</v>
      </c>
      <c r="E57" s="23">
        <v>110</v>
      </c>
      <c r="F57" s="23">
        <v>108</v>
      </c>
      <c r="G57" s="23">
        <v>107</v>
      </c>
      <c r="H57" s="23">
        <v>100</v>
      </c>
      <c r="I57" s="23">
        <v>135</v>
      </c>
      <c r="J57" s="23">
        <v>132</v>
      </c>
      <c r="K57" s="23">
        <v>93</v>
      </c>
      <c r="L57" s="12">
        <v>128</v>
      </c>
      <c r="M57" s="12">
        <v>126</v>
      </c>
      <c r="N57" s="12">
        <v>123</v>
      </c>
      <c r="O57" s="12">
        <v>108</v>
      </c>
      <c r="P57" s="12">
        <v>101</v>
      </c>
      <c r="Q57" s="12">
        <v>74</v>
      </c>
      <c r="R57" s="12">
        <v>87</v>
      </c>
      <c r="S57" s="12">
        <v>113</v>
      </c>
      <c r="T57" s="12">
        <v>105</v>
      </c>
      <c r="U57" s="12">
        <v>84</v>
      </c>
      <c r="V57" s="20">
        <v>98</v>
      </c>
      <c r="W57" s="19">
        <v>114</v>
      </c>
      <c r="X57" s="19">
        <v>150</v>
      </c>
      <c r="Y57" s="19">
        <v>107</v>
      </c>
      <c r="Z57" s="19">
        <v>115</v>
      </c>
      <c r="AA57" s="19">
        <v>111</v>
      </c>
      <c r="AB57" s="19">
        <v>111</v>
      </c>
      <c r="AC57" s="19">
        <v>118</v>
      </c>
      <c r="AD57" s="19">
        <v>118</v>
      </c>
      <c r="AE57" s="54">
        <v>125</v>
      </c>
      <c r="AF57" s="54">
        <v>129</v>
      </c>
      <c r="AG57" s="54">
        <v>135</v>
      </c>
      <c r="AH57" s="55">
        <v>129</v>
      </c>
    </row>
    <row r="58" spans="1:34" ht="14.25">
      <c r="A58" s="21">
        <v>56</v>
      </c>
      <c r="B58" s="23">
        <v>92</v>
      </c>
      <c r="C58" s="23">
        <v>117</v>
      </c>
      <c r="D58" s="23">
        <v>130</v>
      </c>
      <c r="E58" s="23">
        <v>103</v>
      </c>
      <c r="F58" s="23">
        <v>108</v>
      </c>
      <c r="G58" s="23">
        <v>110</v>
      </c>
      <c r="H58" s="23">
        <v>108</v>
      </c>
      <c r="I58" s="23">
        <v>100</v>
      </c>
      <c r="J58" s="23">
        <v>137</v>
      </c>
      <c r="K58" s="23">
        <v>133</v>
      </c>
      <c r="L58" s="12">
        <v>96</v>
      </c>
      <c r="M58" s="12">
        <v>128</v>
      </c>
      <c r="N58" s="12">
        <v>124</v>
      </c>
      <c r="O58" s="12">
        <v>121</v>
      </c>
      <c r="P58" s="12">
        <v>110</v>
      </c>
      <c r="Q58" s="12">
        <v>101</v>
      </c>
      <c r="R58" s="12">
        <v>75</v>
      </c>
      <c r="S58" s="12">
        <v>87</v>
      </c>
      <c r="T58" s="12">
        <v>113</v>
      </c>
      <c r="U58" s="12">
        <v>104</v>
      </c>
      <c r="V58" s="20">
        <v>87</v>
      </c>
      <c r="W58" s="19">
        <v>99</v>
      </c>
      <c r="X58" s="19">
        <v>114</v>
      </c>
      <c r="Y58" s="19">
        <v>150</v>
      </c>
      <c r="Z58" s="19">
        <v>103</v>
      </c>
      <c r="AA58" s="19">
        <v>115</v>
      </c>
      <c r="AB58" s="19">
        <v>109</v>
      </c>
      <c r="AC58" s="19">
        <v>109</v>
      </c>
      <c r="AD58" s="19">
        <v>118</v>
      </c>
      <c r="AE58" s="54">
        <v>121</v>
      </c>
      <c r="AF58" s="54">
        <v>119</v>
      </c>
      <c r="AG58" s="54">
        <v>129</v>
      </c>
      <c r="AH58" s="55">
        <v>138</v>
      </c>
    </row>
    <row r="59" spans="1:34" ht="14.25">
      <c r="A59" s="21">
        <v>57</v>
      </c>
      <c r="B59" s="23">
        <v>89</v>
      </c>
      <c r="C59" s="23">
        <v>94</v>
      </c>
      <c r="D59" s="23">
        <v>118</v>
      </c>
      <c r="E59" s="23">
        <v>130</v>
      </c>
      <c r="F59" s="23">
        <v>108</v>
      </c>
      <c r="G59" s="23">
        <v>110</v>
      </c>
      <c r="H59" s="23">
        <v>114</v>
      </c>
      <c r="I59" s="23">
        <v>109</v>
      </c>
      <c r="J59" s="23">
        <v>102</v>
      </c>
      <c r="K59" s="23">
        <v>135</v>
      </c>
      <c r="L59" s="12">
        <v>134</v>
      </c>
      <c r="M59" s="12">
        <v>95</v>
      </c>
      <c r="N59" s="12">
        <v>128</v>
      </c>
      <c r="O59" s="12">
        <v>123</v>
      </c>
      <c r="P59" s="12">
        <v>120</v>
      </c>
      <c r="Q59" s="12">
        <v>110</v>
      </c>
      <c r="R59" s="12">
        <v>102</v>
      </c>
      <c r="S59" s="12">
        <v>75</v>
      </c>
      <c r="T59" s="12">
        <v>85</v>
      </c>
      <c r="U59" s="12">
        <v>112</v>
      </c>
      <c r="V59" s="20">
        <v>99</v>
      </c>
      <c r="W59" s="19">
        <v>83</v>
      </c>
      <c r="X59" s="19">
        <v>98</v>
      </c>
      <c r="Y59" s="19">
        <v>116</v>
      </c>
      <c r="Z59" s="19">
        <v>152</v>
      </c>
      <c r="AA59" s="19">
        <v>104</v>
      </c>
      <c r="AB59" s="19">
        <v>114</v>
      </c>
      <c r="AC59" s="19">
        <v>108</v>
      </c>
      <c r="AD59" s="19">
        <v>108</v>
      </c>
      <c r="AE59" s="54">
        <v>118</v>
      </c>
      <c r="AF59" s="54">
        <v>119</v>
      </c>
      <c r="AG59" s="54">
        <v>125</v>
      </c>
      <c r="AH59" s="55">
        <v>127</v>
      </c>
    </row>
    <row r="60" spans="1:34" ht="14.25">
      <c r="A60" s="21">
        <v>58</v>
      </c>
      <c r="B60" s="23">
        <v>101</v>
      </c>
      <c r="C60" s="23">
        <v>91</v>
      </c>
      <c r="D60" s="23">
        <v>94</v>
      </c>
      <c r="E60" s="23">
        <v>118</v>
      </c>
      <c r="F60" s="23">
        <v>130</v>
      </c>
      <c r="G60" s="23">
        <v>106</v>
      </c>
      <c r="H60" s="23">
        <v>104</v>
      </c>
      <c r="I60" s="23">
        <v>114</v>
      </c>
      <c r="J60" s="23">
        <v>111</v>
      </c>
      <c r="K60" s="23">
        <v>105</v>
      </c>
      <c r="L60" s="12">
        <v>134</v>
      </c>
      <c r="M60" s="12">
        <v>131</v>
      </c>
      <c r="N60" s="12">
        <v>95</v>
      </c>
      <c r="O60" s="12">
        <v>126</v>
      </c>
      <c r="P60" s="12">
        <v>123</v>
      </c>
      <c r="Q60" s="12">
        <v>122</v>
      </c>
      <c r="R60" s="12">
        <v>111</v>
      </c>
      <c r="S60" s="12">
        <v>101</v>
      </c>
      <c r="T60" s="12">
        <v>74</v>
      </c>
      <c r="U60" s="12">
        <v>85</v>
      </c>
      <c r="V60" s="20">
        <v>110</v>
      </c>
      <c r="W60" s="19">
        <v>99</v>
      </c>
      <c r="X60" s="19">
        <v>83</v>
      </c>
      <c r="Y60" s="19">
        <v>100</v>
      </c>
      <c r="Z60" s="19">
        <v>115</v>
      </c>
      <c r="AA60" s="19">
        <v>153</v>
      </c>
      <c r="AB60" s="19">
        <v>103</v>
      </c>
      <c r="AC60" s="19">
        <v>114</v>
      </c>
      <c r="AD60" s="19">
        <v>108</v>
      </c>
      <c r="AE60" s="54">
        <v>116</v>
      </c>
      <c r="AF60" s="54">
        <v>112</v>
      </c>
      <c r="AG60" s="54">
        <v>120</v>
      </c>
      <c r="AH60" s="55">
        <v>125</v>
      </c>
    </row>
    <row r="61" spans="1:34" ht="14.25">
      <c r="A61" s="21">
        <v>59</v>
      </c>
      <c r="B61" s="23">
        <v>96</v>
      </c>
      <c r="C61" s="23">
        <v>98</v>
      </c>
      <c r="D61" s="23">
        <v>93</v>
      </c>
      <c r="E61" s="23">
        <v>94</v>
      </c>
      <c r="F61" s="23">
        <v>115</v>
      </c>
      <c r="G61" s="23">
        <v>129</v>
      </c>
      <c r="H61" s="23">
        <v>108</v>
      </c>
      <c r="I61" s="23">
        <v>108</v>
      </c>
      <c r="J61" s="23">
        <v>112</v>
      </c>
      <c r="K61" s="23">
        <v>107</v>
      </c>
      <c r="L61" s="12">
        <v>103</v>
      </c>
      <c r="M61" s="12">
        <v>134</v>
      </c>
      <c r="N61" s="12">
        <v>131</v>
      </c>
      <c r="O61" s="12">
        <v>94</v>
      </c>
      <c r="P61" s="12">
        <v>127</v>
      </c>
      <c r="Q61" s="12">
        <v>121</v>
      </c>
      <c r="R61" s="12">
        <v>122</v>
      </c>
      <c r="S61" s="12">
        <v>112</v>
      </c>
      <c r="T61" s="12">
        <v>101</v>
      </c>
      <c r="U61" s="12">
        <v>74</v>
      </c>
      <c r="V61" s="20">
        <v>84</v>
      </c>
      <c r="W61" s="19">
        <v>108</v>
      </c>
      <c r="X61" s="19">
        <v>96</v>
      </c>
      <c r="Y61" s="19">
        <v>85</v>
      </c>
      <c r="Z61" s="19">
        <v>100</v>
      </c>
      <c r="AA61" s="19">
        <v>116</v>
      </c>
      <c r="AB61" s="19">
        <v>153</v>
      </c>
      <c r="AC61" s="19">
        <v>100</v>
      </c>
      <c r="AD61" s="19">
        <v>107</v>
      </c>
      <c r="AE61" s="54">
        <v>111</v>
      </c>
      <c r="AF61" s="54">
        <v>115</v>
      </c>
      <c r="AG61" s="54">
        <v>114</v>
      </c>
      <c r="AH61" s="55">
        <v>120</v>
      </c>
    </row>
    <row r="62" spans="1:34" ht="14.25">
      <c r="A62" s="21">
        <v>60</v>
      </c>
      <c r="B62" s="23">
        <v>107</v>
      </c>
      <c r="C62" s="23">
        <v>89</v>
      </c>
      <c r="D62" s="23">
        <v>100</v>
      </c>
      <c r="E62" s="23">
        <v>90</v>
      </c>
      <c r="F62" s="23">
        <v>95</v>
      </c>
      <c r="G62" s="23">
        <v>117</v>
      </c>
      <c r="H62" s="23">
        <v>129</v>
      </c>
      <c r="I62" s="23">
        <v>105</v>
      </c>
      <c r="J62" s="23">
        <v>107</v>
      </c>
      <c r="K62" s="23">
        <v>115</v>
      </c>
      <c r="L62" s="12">
        <v>112</v>
      </c>
      <c r="M62" s="12">
        <v>104</v>
      </c>
      <c r="N62" s="12">
        <v>132</v>
      </c>
      <c r="O62" s="12">
        <v>127</v>
      </c>
      <c r="P62" s="12">
        <v>93</v>
      </c>
      <c r="Q62" s="12">
        <v>126</v>
      </c>
      <c r="R62" s="12">
        <v>119</v>
      </c>
      <c r="S62" s="12">
        <v>123</v>
      </c>
      <c r="T62" s="12">
        <v>111</v>
      </c>
      <c r="U62" s="12">
        <v>100</v>
      </c>
      <c r="V62" s="20">
        <v>69</v>
      </c>
      <c r="W62" s="19">
        <v>80</v>
      </c>
      <c r="X62" s="19">
        <v>107</v>
      </c>
      <c r="Y62" s="19">
        <v>96</v>
      </c>
      <c r="Z62" s="19">
        <v>83</v>
      </c>
      <c r="AA62" s="19">
        <v>101</v>
      </c>
      <c r="AB62" s="19">
        <v>117</v>
      </c>
      <c r="AC62" s="19">
        <v>151</v>
      </c>
      <c r="AD62" s="19">
        <v>99</v>
      </c>
      <c r="AE62" s="54">
        <v>115</v>
      </c>
      <c r="AF62" s="54">
        <v>103</v>
      </c>
      <c r="AG62" s="54">
        <v>110</v>
      </c>
      <c r="AH62" s="55">
        <v>113</v>
      </c>
    </row>
    <row r="63" spans="1:34" ht="14.25">
      <c r="A63" s="21">
        <v>61</v>
      </c>
      <c r="B63" s="23">
        <v>102</v>
      </c>
      <c r="C63" s="23">
        <v>109</v>
      </c>
      <c r="D63" s="23">
        <v>92</v>
      </c>
      <c r="E63" s="23">
        <v>98</v>
      </c>
      <c r="F63" s="23">
        <v>89</v>
      </c>
      <c r="G63" s="23">
        <v>92</v>
      </c>
      <c r="H63" s="23">
        <v>113</v>
      </c>
      <c r="I63" s="23">
        <v>127</v>
      </c>
      <c r="J63" s="23">
        <v>107</v>
      </c>
      <c r="K63" s="23">
        <v>105</v>
      </c>
      <c r="L63" s="12">
        <v>114</v>
      </c>
      <c r="M63" s="12">
        <v>116</v>
      </c>
      <c r="N63" s="12">
        <v>96</v>
      </c>
      <c r="O63" s="12">
        <v>132</v>
      </c>
      <c r="P63" s="12">
        <v>125</v>
      </c>
      <c r="Q63" s="12">
        <v>92</v>
      </c>
      <c r="R63" s="12">
        <v>126</v>
      </c>
      <c r="S63" s="12">
        <v>121</v>
      </c>
      <c r="T63" s="12">
        <v>120</v>
      </c>
      <c r="U63" s="12">
        <v>110</v>
      </c>
      <c r="V63" s="20">
        <v>101</v>
      </c>
      <c r="W63" s="19">
        <v>72</v>
      </c>
      <c r="X63" s="19">
        <v>84</v>
      </c>
      <c r="Y63" s="19">
        <v>110</v>
      </c>
      <c r="Z63" s="19">
        <v>97</v>
      </c>
      <c r="AA63" s="19">
        <v>86</v>
      </c>
      <c r="AB63" s="19">
        <v>100</v>
      </c>
      <c r="AC63" s="19">
        <v>116</v>
      </c>
      <c r="AD63" s="19">
        <v>148</v>
      </c>
      <c r="AE63" s="54">
        <v>100</v>
      </c>
      <c r="AF63" s="54">
        <v>113</v>
      </c>
      <c r="AG63" s="54">
        <v>106</v>
      </c>
      <c r="AH63" s="55">
        <v>108</v>
      </c>
    </row>
    <row r="64" spans="1:34" ht="14.25">
      <c r="A64" s="21">
        <v>62</v>
      </c>
      <c r="B64" s="23">
        <v>55</v>
      </c>
      <c r="C64" s="23">
        <v>102</v>
      </c>
      <c r="D64" s="23">
        <v>108</v>
      </c>
      <c r="E64" s="23">
        <v>91</v>
      </c>
      <c r="F64" s="23">
        <v>98</v>
      </c>
      <c r="G64" s="23">
        <v>89</v>
      </c>
      <c r="H64" s="23">
        <v>90</v>
      </c>
      <c r="I64" s="23">
        <v>114</v>
      </c>
      <c r="J64" s="23">
        <v>127</v>
      </c>
      <c r="K64" s="23">
        <v>108</v>
      </c>
      <c r="L64" s="12">
        <v>107</v>
      </c>
      <c r="M64" s="12">
        <v>108</v>
      </c>
      <c r="N64" s="12">
        <v>110</v>
      </c>
      <c r="O64" s="12">
        <v>96</v>
      </c>
      <c r="P64" s="12">
        <v>131</v>
      </c>
      <c r="Q64" s="12">
        <v>126</v>
      </c>
      <c r="R64" s="12">
        <v>91</v>
      </c>
      <c r="S64" s="12">
        <v>126</v>
      </c>
      <c r="T64" s="12">
        <v>121</v>
      </c>
      <c r="U64" s="12">
        <v>122</v>
      </c>
      <c r="V64" s="20">
        <v>109</v>
      </c>
      <c r="W64" s="19">
        <v>97</v>
      </c>
      <c r="X64" s="19">
        <v>68</v>
      </c>
      <c r="Y64" s="19">
        <v>84</v>
      </c>
      <c r="Z64" s="19">
        <v>112</v>
      </c>
      <c r="AA64" s="19">
        <v>97</v>
      </c>
      <c r="AB64" s="19">
        <v>86</v>
      </c>
      <c r="AC64" s="19">
        <v>101</v>
      </c>
      <c r="AD64" s="19">
        <v>116</v>
      </c>
      <c r="AE64" s="54">
        <v>152</v>
      </c>
      <c r="AF64" s="54">
        <v>97</v>
      </c>
      <c r="AG64" s="54">
        <v>118</v>
      </c>
      <c r="AH64" s="55">
        <v>105</v>
      </c>
    </row>
    <row r="65" spans="1:34" ht="14.25">
      <c r="A65" s="21">
        <v>63</v>
      </c>
      <c r="B65" s="23">
        <v>43</v>
      </c>
      <c r="C65" s="23">
        <v>52</v>
      </c>
      <c r="D65" s="23">
        <v>102</v>
      </c>
      <c r="E65" s="23">
        <v>105</v>
      </c>
      <c r="F65" s="23">
        <v>95</v>
      </c>
      <c r="G65" s="23">
        <v>96</v>
      </c>
      <c r="H65" s="23">
        <v>86</v>
      </c>
      <c r="I65" s="23">
        <v>91</v>
      </c>
      <c r="J65" s="23">
        <v>115</v>
      </c>
      <c r="K65" s="23">
        <v>127</v>
      </c>
      <c r="L65" s="12">
        <v>106</v>
      </c>
      <c r="M65" s="12">
        <v>106</v>
      </c>
      <c r="N65" s="12">
        <v>108</v>
      </c>
      <c r="O65" s="12">
        <v>108</v>
      </c>
      <c r="P65" s="12">
        <v>97</v>
      </c>
      <c r="Q65" s="12">
        <v>131</v>
      </c>
      <c r="R65" s="12">
        <v>127</v>
      </c>
      <c r="S65" s="12">
        <v>91</v>
      </c>
      <c r="T65" s="12">
        <v>126</v>
      </c>
      <c r="U65" s="12">
        <v>120</v>
      </c>
      <c r="V65" s="20">
        <v>123</v>
      </c>
      <c r="W65" s="19">
        <v>105</v>
      </c>
      <c r="X65" s="19">
        <v>98</v>
      </c>
      <c r="Y65" s="19">
        <v>73</v>
      </c>
      <c r="Z65" s="19">
        <v>86</v>
      </c>
      <c r="AA65" s="19">
        <v>108</v>
      </c>
      <c r="AB65" s="19">
        <v>96</v>
      </c>
      <c r="AC65" s="19">
        <v>83</v>
      </c>
      <c r="AD65" s="19">
        <v>99</v>
      </c>
      <c r="AE65" s="54">
        <v>118</v>
      </c>
      <c r="AF65" s="54">
        <v>154</v>
      </c>
      <c r="AG65" s="54">
        <v>100</v>
      </c>
      <c r="AH65" s="55">
        <v>117</v>
      </c>
    </row>
    <row r="66" spans="1:34" ht="14.25">
      <c r="A66" s="21">
        <v>64</v>
      </c>
      <c r="B66" s="23">
        <v>41</v>
      </c>
      <c r="C66" s="23">
        <v>42</v>
      </c>
      <c r="D66" s="23">
        <v>55</v>
      </c>
      <c r="E66" s="23">
        <v>103</v>
      </c>
      <c r="F66" s="23">
        <v>103</v>
      </c>
      <c r="G66" s="23">
        <v>93</v>
      </c>
      <c r="H66" s="23">
        <v>96</v>
      </c>
      <c r="I66" s="23">
        <v>83</v>
      </c>
      <c r="J66" s="23">
        <v>95</v>
      </c>
      <c r="K66" s="23">
        <v>112</v>
      </c>
      <c r="L66" s="12">
        <v>128</v>
      </c>
      <c r="M66" s="12">
        <v>106</v>
      </c>
      <c r="N66" s="12">
        <v>106</v>
      </c>
      <c r="O66" s="12">
        <v>108</v>
      </c>
      <c r="P66" s="12">
        <v>105</v>
      </c>
      <c r="Q66" s="12">
        <v>98</v>
      </c>
      <c r="R66" s="12">
        <v>130</v>
      </c>
      <c r="S66" s="12">
        <v>121</v>
      </c>
      <c r="T66" s="12">
        <v>89</v>
      </c>
      <c r="U66" s="12">
        <v>125</v>
      </c>
      <c r="V66" s="20">
        <v>120</v>
      </c>
      <c r="W66" s="19">
        <v>120</v>
      </c>
      <c r="X66" s="19">
        <v>106</v>
      </c>
      <c r="Y66" s="19">
        <v>99</v>
      </c>
      <c r="Z66" s="19">
        <v>73</v>
      </c>
      <c r="AA66" s="19">
        <v>84</v>
      </c>
      <c r="AB66" s="19">
        <v>107</v>
      </c>
      <c r="AC66" s="19">
        <v>96</v>
      </c>
      <c r="AD66" s="19">
        <v>85</v>
      </c>
      <c r="AE66" s="54">
        <v>98</v>
      </c>
      <c r="AF66" s="54">
        <v>114</v>
      </c>
      <c r="AG66" s="54">
        <v>151</v>
      </c>
      <c r="AH66" s="55">
        <v>97</v>
      </c>
    </row>
    <row r="67" spans="1:34" ht="14.25">
      <c r="A67" s="21">
        <v>65</v>
      </c>
      <c r="B67" s="23">
        <v>53</v>
      </c>
      <c r="C67" s="23">
        <v>44</v>
      </c>
      <c r="D67" s="23">
        <v>41</v>
      </c>
      <c r="E67" s="23">
        <v>52</v>
      </c>
      <c r="F67" s="23">
        <v>97</v>
      </c>
      <c r="G67" s="23">
        <v>101</v>
      </c>
      <c r="H67" s="23">
        <v>93</v>
      </c>
      <c r="I67" s="23">
        <v>97</v>
      </c>
      <c r="J67" s="23">
        <v>81</v>
      </c>
      <c r="K67" s="23">
        <v>92</v>
      </c>
      <c r="L67" s="12">
        <v>117</v>
      </c>
      <c r="M67" s="12">
        <v>126</v>
      </c>
      <c r="N67" s="12">
        <v>105</v>
      </c>
      <c r="O67" s="12">
        <v>105</v>
      </c>
      <c r="P67" s="12">
        <v>104</v>
      </c>
      <c r="Q67" s="12">
        <v>105</v>
      </c>
      <c r="R67" s="12">
        <v>96</v>
      </c>
      <c r="S67" s="12">
        <v>129</v>
      </c>
      <c r="T67" s="12">
        <v>124</v>
      </c>
      <c r="U67" s="12">
        <v>88</v>
      </c>
      <c r="V67" s="20">
        <v>122</v>
      </c>
      <c r="W67" s="19">
        <v>119</v>
      </c>
      <c r="X67" s="19">
        <v>119</v>
      </c>
      <c r="Y67" s="19">
        <v>109</v>
      </c>
      <c r="Z67" s="19">
        <v>100</v>
      </c>
      <c r="AA67" s="19">
        <v>71</v>
      </c>
      <c r="AB67" s="19">
        <v>83</v>
      </c>
      <c r="AC67" s="19">
        <v>108</v>
      </c>
      <c r="AD67" s="19">
        <v>94</v>
      </c>
      <c r="AE67" s="54">
        <v>88</v>
      </c>
      <c r="AF67" s="54">
        <v>92</v>
      </c>
      <c r="AG67" s="54">
        <v>115</v>
      </c>
      <c r="AH67" s="55">
        <v>154</v>
      </c>
    </row>
    <row r="68" spans="1:34" ht="14.25">
      <c r="A68" s="21">
        <v>66</v>
      </c>
      <c r="B68" s="23">
        <v>88</v>
      </c>
      <c r="C68" s="23">
        <v>52</v>
      </c>
      <c r="D68" s="23">
        <v>41</v>
      </c>
      <c r="E68" s="23">
        <v>38</v>
      </c>
      <c r="F68" s="23">
        <v>52</v>
      </c>
      <c r="G68" s="23">
        <v>99</v>
      </c>
      <c r="H68" s="23">
        <v>101</v>
      </c>
      <c r="I68" s="23">
        <v>93</v>
      </c>
      <c r="J68" s="23">
        <v>94</v>
      </c>
      <c r="K68" s="23">
        <v>80</v>
      </c>
      <c r="L68" s="12">
        <v>95</v>
      </c>
      <c r="M68" s="12">
        <v>116</v>
      </c>
      <c r="N68" s="12">
        <v>124</v>
      </c>
      <c r="O68" s="12">
        <v>104</v>
      </c>
      <c r="P68" s="12">
        <v>104</v>
      </c>
      <c r="Q68" s="12">
        <v>102</v>
      </c>
      <c r="R68" s="12">
        <v>101</v>
      </c>
      <c r="S68" s="12">
        <v>97</v>
      </c>
      <c r="T68" s="12">
        <v>129</v>
      </c>
      <c r="U68" s="12">
        <v>122</v>
      </c>
      <c r="V68" s="20">
        <v>85</v>
      </c>
      <c r="W68" s="19">
        <v>120</v>
      </c>
      <c r="X68" s="19">
        <v>116</v>
      </c>
      <c r="Y68" s="19">
        <v>115</v>
      </c>
      <c r="Z68" s="19">
        <v>111</v>
      </c>
      <c r="AA68" s="19">
        <v>98</v>
      </c>
      <c r="AB68" s="19">
        <v>70</v>
      </c>
      <c r="AC68" s="19">
        <v>84</v>
      </c>
      <c r="AD68" s="19">
        <v>109</v>
      </c>
      <c r="AE68" s="54">
        <v>94</v>
      </c>
      <c r="AF68" s="54">
        <v>88</v>
      </c>
      <c r="AG68" s="54">
        <v>98</v>
      </c>
      <c r="AH68" s="55">
        <v>115</v>
      </c>
    </row>
    <row r="69" spans="1:34" ht="14.25">
      <c r="A69" s="21">
        <v>67</v>
      </c>
      <c r="B69" s="23">
        <v>60</v>
      </c>
      <c r="C69" s="23">
        <v>86</v>
      </c>
      <c r="D69" s="23">
        <v>52</v>
      </c>
      <c r="E69" s="23">
        <v>39</v>
      </c>
      <c r="F69" s="23">
        <v>39</v>
      </c>
      <c r="G69" s="23">
        <v>54</v>
      </c>
      <c r="H69" s="23">
        <v>98</v>
      </c>
      <c r="I69" s="23">
        <v>94</v>
      </c>
      <c r="J69" s="23">
        <v>93</v>
      </c>
      <c r="K69" s="23">
        <v>94</v>
      </c>
      <c r="L69" s="12">
        <v>81</v>
      </c>
      <c r="M69" s="12">
        <v>92</v>
      </c>
      <c r="N69" s="12">
        <v>116</v>
      </c>
      <c r="O69" s="12">
        <v>120</v>
      </c>
      <c r="P69" s="12">
        <v>100</v>
      </c>
      <c r="Q69" s="12">
        <v>103</v>
      </c>
      <c r="R69" s="12">
        <v>97</v>
      </c>
      <c r="S69" s="12">
        <v>101</v>
      </c>
      <c r="T69" s="12">
        <v>97</v>
      </c>
      <c r="U69" s="12">
        <v>128</v>
      </c>
      <c r="V69" s="20">
        <v>121</v>
      </c>
      <c r="W69" s="19">
        <v>85</v>
      </c>
      <c r="X69" s="19">
        <v>120</v>
      </c>
      <c r="Y69" s="19">
        <v>115</v>
      </c>
      <c r="Z69" s="19">
        <v>113</v>
      </c>
      <c r="AA69" s="19">
        <v>109</v>
      </c>
      <c r="AB69" s="19">
        <v>98</v>
      </c>
      <c r="AC69" s="19">
        <v>70</v>
      </c>
      <c r="AD69" s="19">
        <v>79</v>
      </c>
      <c r="AE69" s="54">
        <v>107</v>
      </c>
      <c r="AF69" s="54">
        <v>88</v>
      </c>
      <c r="AG69" s="54">
        <v>86</v>
      </c>
      <c r="AH69" s="55">
        <v>98</v>
      </c>
    </row>
    <row r="70" spans="1:34" ht="14.25">
      <c r="A70" s="21">
        <v>68</v>
      </c>
      <c r="B70" s="23">
        <v>64</v>
      </c>
      <c r="C70" s="23">
        <v>59</v>
      </c>
      <c r="D70" s="23">
        <v>82</v>
      </c>
      <c r="E70" s="23">
        <v>51</v>
      </c>
      <c r="F70" s="23">
        <v>39</v>
      </c>
      <c r="G70" s="23">
        <v>38</v>
      </c>
      <c r="H70" s="23">
        <v>49</v>
      </c>
      <c r="I70" s="23">
        <v>95</v>
      </c>
      <c r="J70" s="23">
        <v>93</v>
      </c>
      <c r="K70" s="23">
        <v>94</v>
      </c>
      <c r="L70" s="12">
        <v>86</v>
      </c>
      <c r="M70" s="12">
        <v>82</v>
      </c>
      <c r="N70" s="12">
        <v>90</v>
      </c>
      <c r="O70" s="12">
        <v>112</v>
      </c>
      <c r="P70" s="12">
        <v>120</v>
      </c>
      <c r="Q70" s="12">
        <v>98</v>
      </c>
      <c r="R70" s="12">
        <v>105</v>
      </c>
      <c r="S70" s="12">
        <v>95</v>
      </c>
      <c r="T70" s="12">
        <v>98</v>
      </c>
      <c r="U70" s="12">
        <v>97</v>
      </c>
      <c r="V70" s="20">
        <v>126</v>
      </c>
      <c r="W70" s="19">
        <v>122</v>
      </c>
      <c r="X70" s="19">
        <v>84</v>
      </c>
      <c r="Y70" s="19">
        <v>123</v>
      </c>
      <c r="Z70" s="19">
        <v>114</v>
      </c>
      <c r="AA70" s="19">
        <v>115</v>
      </c>
      <c r="AB70" s="19">
        <v>108</v>
      </c>
      <c r="AC70" s="19">
        <v>96</v>
      </c>
      <c r="AD70" s="19">
        <v>68</v>
      </c>
      <c r="AE70" s="54">
        <v>79</v>
      </c>
      <c r="AF70" s="54">
        <v>104</v>
      </c>
      <c r="AG70" s="54">
        <v>92</v>
      </c>
      <c r="AH70" s="55">
        <v>87</v>
      </c>
    </row>
    <row r="71" spans="1:34" ht="14.25">
      <c r="A71" s="21">
        <v>69</v>
      </c>
      <c r="B71" s="23">
        <v>75</v>
      </c>
      <c r="C71" s="23">
        <v>63</v>
      </c>
      <c r="D71" s="23">
        <v>58</v>
      </c>
      <c r="E71" s="23">
        <v>83</v>
      </c>
      <c r="F71" s="23">
        <v>48</v>
      </c>
      <c r="G71" s="23">
        <v>38</v>
      </c>
      <c r="H71" s="23">
        <v>36</v>
      </c>
      <c r="I71" s="23">
        <v>54</v>
      </c>
      <c r="J71" s="23">
        <v>91</v>
      </c>
      <c r="K71" s="23">
        <v>90</v>
      </c>
      <c r="L71" s="12">
        <v>89</v>
      </c>
      <c r="M71" s="12">
        <v>86</v>
      </c>
      <c r="N71" s="12">
        <v>79</v>
      </c>
      <c r="O71" s="12">
        <v>89</v>
      </c>
      <c r="P71" s="12">
        <v>109</v>
      </c>
      <c r="Q71" s="12">
        <v>116</v>
      </c>
      <c r="R71" s="12">
        <v>96</v>
      </c>
      <c r="S71" s="12">
        <v>108</v>
      </c>
      <c r="T71" s="12">
        <v>95</v>
      </c>
      <c r="U71" s="12">
        <v>94</v>
      </c>
      <c r="V71" s="20">
        <v>93</v>
      </c>
      <c r="W71" s="19">
        <v>124</v>
      </c>
      <c r="X71" s="19">
        <v>118</v>
      </c>
      <c r="Y71" s="19">
        <v>83</v>
      </c>
      <c r="Z71" s="19">
        <v>125</v>
      </c>
      <c r="AA71" s="19">
        <v>111</v>
      </c>
      <c r="AB71" s="19">
        <v>113</v>
      </c>
      <c r="AC71" s="19">
        <v>106</v>
      </c>
      <c r="AD71" s="19">
        <v>96</v>
      </c>
      <c r="AE71" s="54">
        <v>68</v>
      </c>
      <c r="AF71" s="54">
        <v>78</v>
      </c>
      <c r="AG71" s="54">
        <v>111</v>
      </c>
      <c r="AH71" s="55">
        <v>93</v>
      </c>
    </row>
    <row r="72" spans="1:34" ht="14.25">
      <c r="A72" s="21">
        <v>70</v>
      </c>
      <c r="B72" s="23">
        <v>68</v>
      </c>
      <c r="C72" s="23">
        <v>76</v>
      </c>
      <c r="D72" s="23">
        <v>65</v>
      </c>
      <c r="E72" s="23">
        <v>55</v>
      </c>
      <c r="F72" s="23">
        <v>80</v>
      </c>
      <c r="G72" s="23">
        <v>48</v>
      </c>
      <c r="H72" s="23">
        <v>36</v>
      </c>
      <c r="I72" s="23">
        <v>36</v>
      </c>
      <c r="J72" s="23">
        <v>50</v>
      </c>
      <c r="K72" s="23">
        <v>93</v>
      </c>
      <c r="L72" s="12">
        <v>87</v>
      </c>
      <c r="M72" s="12">
        <v>89</v>
      </c>
      <c r="N72" s="12">
        <v>84</v>
      </c>
      <c r="O72" s="12">
        <v>76</v>
      </c>
      <c r="P72" s="12">
        <v>84</v>
      </c>
      <c r="Q72" s="12">
        <v>105</v>
      </c>
      <c r="R72" s="12">
        <v>112</v>
      </c>
      <c r="S72" s="12">
        <v>91</v>
      </c>
      <c r="T72" s="12">
        <v>105</v>
      </c>
      <c r="U72" s="12">
        <v>97</v>
      </c>
      <c r="V72" s="20">
        <v>89</v>
      </c>
      <c r="W72" s="19">
        <v>93</v>
      </c>
      <c r="X72" s="19">
        <v>123</v>
      </c>
      <c r="Y72" s="19">
        <v>118</v>
      </c>
      <c r="Z72" s="19">
        <v>82</v>
      </c>
      <c r="AA72" s="19">
        <v>121</v>
      </c>
      <c r="AB72" s="19">
        <v>109</v>
      </c>
      <c r="AC72" s="19">
        <v>112</v>
      </c>
      <c r="AD72" s="19">
        <v>105</v>
      </c>
      <c r="AE72" s="54">
        <v>93</v>
      </c>
      <c r="AF72" s="54">
        <v>64</v>
      </c>
      <c r="AG72" s="54">
        <v>83</v>
      </c>
      <c r="AH72" s="55">
        <v>110</v>
      </c>
    </row>
    <row r="73" spans="1:34" ht="14.25">
      <c r="A73" s="21">
        <v>71</v>
      </c>
      <c r="B73" s="23">
        <v>71</v>
      </c>
      <c r="C73" s="23">
        <v>66</v>
      </c>
      <c r="D73" s="23">
        <v>69</v>
      </c>
      <c r="E73" s="23">
        <v>65</v>
      </c>
      <c r="F73" s="23">
        <v>55</v>
      </c>
      <c r="G73" s="23">
        <v>75</v>
      </c>
      <c r="H73" s="23">
        <v>46</v>
      </c>
      <c r="I73" s="23">
        <v>33</v>
      </c>
      <c r="J73" s="23">
        <v>36</v>
      </c>
      <c r="K73" s="23">
        <v>48</v>
      </c>
      <c r="L73" s="12">
        <v>92</v>
      </c>
      <c r="M73" s="12">
        <v>84</v>
      </c>
      <c r="N73" s="12">
        <v>85</v>
      </c>
      <c r="O73" s="12">
        <v>80</v>
      </c>
      <c r="P73" s="12">
        <v>77</v>
      </c>
      <c r="Q73" s="12">
        <v>84</v>
      </c>
      <c r="R73" s="12">
        <v>102</v>
      </c>
      <c r="S73" s="12">
        <v>107</v>
      </c>
      <c r="T73" s="12">
        <v>88</v>
      </c>
      <c r="U73" s="12">
        <v>103</v>
      </c>
      <c r="V73" s="20">
        <v>100</v>
      </c>
      <c r="W73" s="19">
        <v>84</v>
      </c>
      <c r="X73" s="19">
        <v>89</v>
      </c>
      <c r="Y73" s="19">
        <v>120</v>
      </c>
      <c r="Z73" s="19">
        <v>115</v>
      </c>
      <c r="AA73" s="19">
        <v>78</v>
      </c>
      <c r="AB73" s="19">
        <v>116</v>
      </c>
      <c r="AC73" s="19">
        <v>102</v>
      </c>
      <c r="AD73" s="19">
        <v>110</v>
      </c>
      <c r="AE73" s="54">
        <v>105</v>
      </c>
      <c r="AF73" s="54">
        <v>91</v>
      </c>
      <c r="AG73" s="54">
        <v>69</v>
      </c>
      <c r="AH73" s="55">
        <v>82</v>
      </c>
    </row>
    <row r="74" spans="1:34" ht="14.25">
      <c r="A74" s="21">
        <v>72</v>
      </c>
      <c r="B74" s="23">
        <v>66</v>
      </c>
      <c r="C74" s="23">
        <v>69</v>
      </c>
      <c r="D74" s="23">
        <v>64</v>
      </c>
      <c r="E74" s="23">
        <v>70</v>
      </c>
      <c r="F74" s="23">
        <v>68</v>
      </c>
      <c r="G74" s="23">
        <v>51</v>
      </c>
      <c r="H74" s="23">
        <v>74</v>
      </c>
      <c r="I74" s="23">
        <v>46</v>
      </c>
      <c r="J74" s="23">
        <v>32</v>
      </c>
      <c r="K74" s="23">
        <v>36</v>
      </c>
      <c r="L74" s="12">
        <v>48</v>
      </c>
      <c r="M74" s="12">
        <v>91</v>
      </c>
      <c r="N74" s="12">
        <v>84</v>
      </c>
      <c r="O74" s="12">
        <v>81</v>
      </c>
      <c r="P74" s="12">
        <v>78</v>
      </c>
      <c r="Q74" s="12">
        <v>74</v>
      </c>
      <c r="R74" s="12">
        <v>82</v>
      </c>
      <c r="S74" s="12">
        <v>102</v>
      </c>
      <c r="T74" s="12">
        <v>105</v>
      </c>
      <c r="U74" s="12">
        <v>87</v>
      </c>
      <c r="V74" s="20">
        <v>100</v>
      </c>
      <c r="W74" s="19">
        <v>95</v>
      </c>
      <c r="X74" s="19">
        <v>85</v>
      </c>
      <c r="Y74" s="19">
        <v>90</v>
      </c>
      <c r="Z74" s="19">
        <v>120</v>
      </c>
      <c r="AA74" s="19">
        <v>115</v>
      </c>
      <c r="AB74" s="19">
        <v>77</v>
      </c>
      <c r="AC74" s="19">
        <v>115</v>
      </c>
      <c r="AD74" s="19">
        <v>101</v>
      </c>
      <c r="AE74" s="54">
        <v>103</v>
      </c>
      <c r="AF74" s="54">
        <v>98</v>
      </c>
      <c r="AG74" s="54">
        <v>89</v>
      </c>
      <c r="AH74" s="55">
        <v>66</v>
      </c>
    </row>
    <row r="75" spans="1:34" ht="14.25">
      <c r="A75" s="21">
        <v>73</v>
      </c>
      <c r="B75" s="23">
        <v>78</v>
      </c>
      <c r="C75" s="23">
        <v>61</v>
      </c>
      <c r="D75" s="23">
        <v>64</v>
      </c>
      <c r="E75" s="23">
        <v>63</v>
      </c>
      <c r="F75" s="23">
        <v>64</v>
      </c>
      <c r="G75" s="23">
        <v>64</v>
      </c>
      <c r="H75" s="23">
        <v>50</v>
      </c>
      <c r="I75" s="23">
        <v>68</v>
      </c>
      <c r="J75" s="23">
        <v>43</v>
      </c>
      <c r="K75" s="23">
        <v>31</v>
      </c>
      <c r="L75" s="12">
        <v>36</v>
      </c>
      <c r="M75" s="12">
        <v>49</v>
      </c>
      <c r="N75" s="12">
        <v>87</v>
      </c>
      <c r="O75" s="12">
        <v>81</v>
      </c>
      <c r="P75" s="12">
        <v>76</v>
      </c>
      <c r="Q75" s="12">
        <v>76</v>
      </c>
      <c r="R75" s="12">
        <v>72</v>
      </c>
      <c r="S75" s="12">
        <v>82</v>
      </c>
      <c r="T75" s="12">
        <v>101</v>
      </c>
      <c r="U75" s="12">
        <v>104</v>
      </c>
      <c r="V75" s="20">
        <v>86</v>
      </c>
      <c r="W75" s="19">
        <v>94</v>
      </c>
      <c r="X75" s="19">
        <v>92</v>
      </c>
      <c r="Y75" s="19">
        <v>89</v>
      </c>
      <c r="Z75" s="19">
        <v>89</v>
      </c>
      <c r="AA75" s="19">
        <v>119</v>
      </c>
      <c r="AB75" s="19">
        <v>110</v>
      </c>
      <c r="AC75" s="19">
        <v>76</v>
      </c>
      <c r="AD75" s="19">
        <v>114</v>
      </c>
      <c r="AE75" s="54">
        <v>98</v>
      </c>
      <c r="AF75" s="54">
        <v>102</v>
      </c>
      <c r="AG75" s="54">
        <v>102</v>
      </c>
      <c r="AH75" s="55">
        <v>88</v>
      </c>
    </row>
    <row r="76" spans="1:34" ht="14.25">
      <c r="A76" s="21">
        <v>74</v>
      </c>
      <c r="B76" s="23">
        <v>39</v>
      </c>
      <c r="C76" s="23">
        <v>79</v>
      </c>
      <c r="D76" s="23">
        <v>60</v>
      </c>
      <c r="E76" s="23">
        <v>65</v>
      </c>
      <c r="F76" s="23">
        <v>63</v>
      </c>
      <c r="G76" s="23">
        <v>62</v>
      </c>
      <c r="H76" s="23">
        <v>58</v>
      </c>
      <c r="I76" s="23">
        <v>49</v>
      </c>
      <c r="J76" s="23">
        <v>66</v>
      </c>
      <c r="K76" s="23">
        <v>39</v>
      </c>
      <c r="L76" s="12">
        <v>30</v>
      </c>
      <c r="M76" s="12">
        <v>35</v>
      </c>
      <c r="N76" s="12">
        <v>47</v>
      </c>
      <c r="O76" s="12">
        <v>84</v>
      </c>
      <c r="P76" s="12">
        <v>79</v>
      </c>
      <c r="Q76" s="12">
        <v>77</v>
      </c>
      <c r="R76" s="12">
        <v>75</v>
      </c>
      <c r="S76" s="12">
        <v>69</v>
      </c>
      <c r="T76" s="12">
        <v>79</v>
      </c>
      <c r="U76" s="12">
        <v>97</v>
      </c>
      <c r="V76" s="20">
        <v>103</v>
      </c>
      <c r="W76" s="19">
        <v>80</v>
      </c>
      <c r="X76" s="19">
        <v>91</v>
      </c>
      <c r="Y76" s="19">
        <v>90</v>
      </c>
      <c r="Z76" s="19">
        <v>83</v>
      </c>
      <c r="AA76" s="19">
        <v>84</v>
      </c>
      <c r="AB76" s="19">
        <v>117</v>
      </c>
      <c r="AC76" s="19">
        <v>109</v>
      </c>
      <c r="AD76" s="19">
        <v>74</v>
      </c>
      <c r="AE76" s="54">
        <v>110</v>
      </c>
      <c r="AF76" s="54">
        <v>94</v>
      </c>
      <c r="AG76" s="54">
        <v>99</v>
      </c>
      <c r="AH76" s="55">
        <v>100</v>
      </c>
    </row>
    <row r="77" spans="1:34" ht="14.25">
      <c r="A77" s="21">
        <v>75</v>
      </c>
      <c r="B77" s="23">
        <v>52</v>
      </c>
      <c r="C77" s="23">
        <v>34</v>
      </c>
      <c r="D77" s="23">
        <v>73</v>
      </c>
      <c r="E77" s="23">
        <v>54</v>
      </c>
      <c r="F77" s="23">
        <v>63</v>
      </c>
      <c r="G77" s="23">
        <v>59</v>
      </c>
      <c r="H77" s="23">
        <v>60</v>
      </c>
      <c r="I77" s="23">
        <v>56</v>
      </c>
      <c r="J77" s="23">
        <v>49</v>
      </c>
      <c r="K77" s="23">
        <v>62</v>
      </c>
      <c r="L77" s="12">
        <v>36</v>
      </c>
      <c r="M77" s="12">
        <v>28</v>
      </c>
      <c r="N77" s="12">
        <v>30</v>
      </c>
      <c r="O77" s="12">
        <v>47</v>
      </c>
      <c r="P77" s="12">
        <v>83</v>
      </c>
      <c r="Q77" s="12">
        <v>72</v>
      </c>
      <c r="R77" s="12">
        <v>75</v>
      </c>
      <c r="S77" s="12">
        <v>72</v>
      </c>
      <c r="T77" s="12">
        <v>66</v>
      </c>
      <c r="U77" s="12">
        <v>76</v>
      </c>
      <c r="V77" s="20">
        <v>90</v>
      </c>
      <c r="W77" s="19">
        <v>99</v>
      </c>
      <c r="X77" s="19">
        <v>80</v>
      </c>
      <c r="Y77" s="19">
        <v>96</v>
      </c>
      <c r="Z77" s="19">
        <v>87</v>
      </c>
      <c r="AA77" s="19">
        <v>85</v>
      </c>
      <c r="AB77" s="19">
        <v>82</v>
      </c>
      <c r="AC77" s="19">
        <v>116</v>
      </c>
      <c r="AD77" s="19">
        <v>105</v>
      </c>
      <c r="AE77" s="54">
        <v>75</v>
      </c>
      <c r="AF77" s="54">
        <v>107</v>
      </c>
      <c r="AG77" s="54">
        <v>98</v>
      </c>
      <c r="AH77" s="55">
        <v>97</v>
      </c>
    </row>
    <row r="78" spans="1:34" ht="14.25">
      <c r="A78" s="21">
        <v>76</v>
      </c>
      <c r="B78" s="23">
        <v>52</v>
      </c>
      <c r="C78" s="23">
        <v>52</v>
      </c>
      <c r="D78" s="23">
        <v>34</v>
      </c>
      <c r="E78" s="23">
        <v>73</v>
      </c>
      <c r="F78" s="23">
        <v>51</v>
      </c>
      <c r="G78" s="23">
        <v>60</v>
      </c>
      <c r="H78" s="23">
        <v>60</v>
      </c>
      <c r="I78" s="23">
        <v>60</v>
      </c>
      <c r="J78" s="23">
        <v>56</v>
      </c>
      <c r="K78" s="23">
        <v>49</v>
      </c>
      <c r="L78" s="12">
        <v>55</v>
      </c>
      <c r="M78" s="12">
        <v>35</v>
      </c>
      <c r="N78" s="12">
        <v>28</v>
      </c>
      <c r="O78" s="12">
        <v>29</v>
      </c>
      <c r="P78" s="12">
        <v>39</v>
      </c>
      <c r="Q78" s="12">
        <v>78</v>
      </c>
      <c r="R78" s="12">
        <v>66</v>
      </c>
      <c r="S78" s="12">
        <v>74</v>
      </c>
      <c r="T78" s="12">
        <v>73</v>
      </c>
      <c r="U78" s="12">
        <v>66</v>
      </c>
      <c r="V78" s="20">
        <v>72</v>
      </c>
      <c r="W78" s="19">
        <v>89</v>
      </c>
      <c r="X78" s="19">
        <v>95</v>
      </c>
      <c r="Y78" s="19">
        <v>78</v>
      </c>
      <c r="Z78" s="19">
        <v>94</v>
      </c>
      <c r="AA78" s="19">
        <v>84</v>
      </c>
      <c r="AB78" s="19">
        <v>83</v>
      </c>
      <c r="AC78" s="19">
        <v>82</v>
      </c>
      <c r="AD78" s="19">
        <v>113</v>
      </c>
      <c r="AE78" s="54">
        <v>100</v>
      </c>
      <c r="AF78" s="54">
        <v>71</v>
      </c>
      <c r="AG78" s="54">
        <v>101</v>
      </c>
      <c r="AH78" s="55">
        <v>96</v>
      </c>
    </row>
    <row r="79" spans="1:34" ht="14.25">
      <c r="A79" s="21">
        <v>77</v>
      </c>
      <c r="B79" s="23">
        <v>38</v>
      </c>
      <c r="C79" s="23">
        <v>45</v>
      </c>
      <c r="D79" s="23">
        <v>45</v>
      </c>
      <c r="E79" s="23">
        <v>33</v>
      </c>
      <c r="F79" s="23">
        <v>70</v>
      </c>
      <c r="G79" s="23">
        <v>47</v>
      </c>
      <c r="H79" s="23">
        <v>59</v>
      </c>
      <c r="I79" s="23">
        <v>54</v>
      </c>
      <c r="J79" s="23">
        <v>54</v>
      </c>
      <c r="K79" s="23">
        <v>54</v>
      </c>
      <c r="L79" s="12">
        <v>46</v>
      </c>
      <c r="M79" s="12">
        <v>55</v>
      </c>
      <c r="N79" s="12">
        <v>33</v>
      </c>
      <c r="O79" s="12">
        <v>27</v>
      </c>
      <c r="P79" s="12">
        <v>26</v>
      </c>
      <c r="Q79" s="12">
        <v>38</v>
      </c>
      <c r="R79" s="12">
        <v>74</v>
      </c>
      <c r="S79" s="12">
        <v>69</v>
      </c>
      <c r="T79" s="12">
        <v>69</v>
      </c>
      <c r="U79" s="12">
        <v>69</v>
      </c>
      <c r="V79" s="20">
        <v>63</v>
      </c>
      <c r="W79" s="19">
        <v>69</v>
      </c>
      <c r="X79" s="19">
        <v>85</v>
      </c>
      <c r="Y79" s="19">
        <v>91</v>
      </c>
      <c r="Z79" s="19">
        <v>77</v>
      </c>
      <c r="AA79" s="19">
        <v>92</v>
      </c>
      <c r="AB79" s="19">
        <v>80</v>
      </c>
      <c r="AC79" s="19">
        <v>80</v>
      </c>
      <c r="AD79" s="19">
        <v>77</v>
      </c>
      <c r="AE79" s="54">
        <v>111</v>
      </c>
      <c r="AF79" s="54">
        <v>96</v>
      </c>
      <c r="AG79" s="54">
        <v>69</v>
      </c>
      <c r="AH79" s="55">
        <v>96</v>
      </c>
    </row>
    <row r="80" spans="1:34" ht="14.25">
      <c r="A80" s="21">
        <v>78</v>
      </c>
      <c r="B80" s="23">
        <v>37</v>
      </c>
      <c r="C80" s="23">
        <v>33</v>
      </c>
      <c r="D80" s="23">
        <v>43</v>
      </c>
      <c r="E80" s="23">
        <v>43</v>
      </c>
      <c r="F80" s="23">
        <v>35</v>
      </c>
      <c r="G80" s="23">
        <v>63</v>
      </c>
      <c r="H80" s="23">
        <v>42</v>
      </c>
      <c r="I80" s="23">
        <v>55</v>
      </c>
      <c r="J80" s="23">
        <v>54</v>
      </c>
      <c r="K80" s="23">
        <v>50</v>
      </c>
      <c r="L80" s="12">
        <v>53</v>
      </c>
      <c r="M80" s="12">
        <v>46</v>
      </c>
      <c r="N80" s="12">
        <v>50</v>
      </c>
      <c r="O80" s="12">
        <v>32</v>
      </c>
      <c r="P80" s="12">
        <v>25</v>
      </c>
      <c r="Q80" s="12">
        <v>25</v>
      </c>
      <c r="R80" s="12">
        <v>36</v>
      </c>
      <c r="S80" s="12">
        <v>72</v>
      </c>
      <c r="T80" s="12">
        <v>66</v>
      </c>
      <c r="U80" s="12">
        <v>68</v>
      </c>
      <c r="V80" s="20">
        <v>68</v>
      </c>
      <c r="W80" s="19">
        <v>63</v>
      </c>
      <c r="X80" s="19">
        <v>66</v>
      </c>
      <c r="Y80" s="19">
        <v>85</v>
      </c>
      <c r="Z80" s="19">
        <v>83</v>
      </c>
      <c r="AA80" s="19">
        <v>73</v>
      </c>
      <c r="AB80" s="19">
        <v>90</v>
      </c>
      <c r="AC80" s="19">
        <v>78</v>
      </c>
      <c r="AD80" s="19">
        <v>76</v>
      </c>
      <c r="AE80" s="54">
        <v>74</v>
      </c>
      <c r="AF80" s="54">
        <v>104</v>
      </c>
      <c r="AG80" s="54">
        <v>99</v>
      </c>
      <c r="AH80" s="55">
        <v>63</v>
      </c>
    </row>
    <row r="81" spans="1:34" ht="14.25">
      <c r="A81" s="21">
        <v>79</v>
      </c>
      <c r="B81" s="23">
        <v>28</v>
      </c>
      <c r="C81" s="23">
        <v>33</v>
      </c>
      <c r="D81" s="23">
        <v>29</v>
      </c>
      <c r="E81" s="23">
        <v>40</v>
      </c>
      <c r="F81" s="23">
        <v>40</v>
      </c>
      <c r="G81" s="23">
        <v>29</v>
      </c>
      <c r="H81" s="23">
        <v>55</v>
      </c>
      <c r="I81" s="23">
        <v>38</v>
      </c>
      <c r="J81" s="23">
        <v>48</v>
      </c>
      <c r="K81" s="23">
        <v>52</v>
      </c>
      <c r="L81" s="12">
        <v>49</v>
      </c>
      <c r="M81" s="12">
        <v>52</v>
      </c>
      <c r="N81" s="12">
        <v>46</v>
      </c>
      <c r="O81" s="12">
        <v>48</v>
      </c>
      <c r="P81" s="12">
        <v>31</v>
      </c>
      <c r="Q81" s="12">
        <v>24</v>
      </c>
      <c r="R81" s="12">
        <v>25</v>
      </c>
      <c r="S81" s="12">
        <v>35</v>
      </c>
      <c r="T81" s="12">
        <v>68</v>
      </c>
      <c r="U81" s="12">
        <v>65</v>
      </c>
      <c r="V81" s="20">
        <v>64</v>
      </c>
      <c r="W81" s="19">
        <v>65</v>
      </c>
      <c r="X81" s="19">
        <v>62</v>
      </c>
      <c r="Y81" s="19">
        <v>66</v>
      </c>
      <c r="Z81" s="19">
        <v>81</v>
      </c>
      <c r="AA81" s="19">
        <v>75</v>
      </c>
      <c r="AB81" s="19">
        <v>70</v>
      </c>
      <c r="AC81" s="19">
        <v>82</v>
      </c>
      <c r="AD81" s="19">
        <v>73</v>
      </c>
      <c r="AE81" s="54">
        <v>69</v>
      </c>
      <c r="AF81" s="54">
        <v>72</v>
      </c>
      <c r="AG81" s="54">
        <v>101</v>
      </c>
      <c r="AH81" s="55">
        <v>93</v>
      </c>
    </row>
    <row r="82" spans="1:34" ht="14.25">
      <c r="A82" s="21">
        <v>80</v>
      </c>
      <c r="B82" s="23">
        <v>26</v>
      </c>
      <c r="C82" s="23">
        <v>21</v>
      </c>
      <c r="D82" s="23">
        <v>32</v>
      </c>
      <c r="E82" s="23">
        <v>29</v>
      </c>
      <c r="F82" s="23">
        <v>36</v>
      </c>
      <c r="G82" s="23">
        <v>37</v>
      </c>
      <c r="H82" s="23">
        <v>26</v>
      </c>
      <c r="I82" s="23">
        <v>53</v>
      </c>
      <c r="J82" s="23">
        <v>36</v>
      </c>
      <c r="K82" s="23">
        <v>51</v>
      </c>
      <c r="L82" s="12">
        <v>45</v>
      </c>
      <c r="M82" s="12">
        <v>45</v>
      </c>
      <c r="N82" s="12">
        <v>50</v>
      </c>
      <c r="O82" s="12">
        <v>41</v>
      </c>
      <c r="P82" s="12">
        <v>46</v>
      </c>
      <c r="Q82" s="12">
        <v>31</v>
      </c>
      <c r="R82" s="12">
        <v>22</v>
      </c>
      <c r="S82" s="12">
        <v>27</v>
      </c>
      <c r="T82" s="12">
        <v>31</v>
      </c>
      <c r="U82" s="12">
        <v>65</v>
      </c>
      <c r="V82" s="20">
        <v>62</v>
      </c>
      <c r="W82" s="19">
        <v>63</v>
      </c>
      <c r="X82" s="19">
        <v>59</v>
      </c>
      <c r="Y82" s="19">
        <v>63</v>
      </c>
      <c r="Z82" s="19">
        <v>61</v>
      </c>
      <c r="AA82" s="19">
        <v>78</v>
      </c>
      <c r="AB82" s="19">
        <v>74</v>
      </c>
      <c r="AC82" s="19">
        <v>67</v>
      </c>
      <c r="AD82" s="19">
        <v>78</v>
      </c>
      <c r="AE82" s="54">
        <v>66</v>
      </c>
      <c r="AF82" s="54">
        <v>64</v>
      </c>
      <c r="AG82" s="54">
        <v>76</v>
      </c>
      <c r="AH82" s="55">
        <v>98</v>
      </c>
    </row>
    <row r="83" spans="1:34" ht="14.25">
      <c r="A83" s="21">
        <v>81</v>
      </c>
      <c r="B83" s="23">
        <v>41</v>
      </c>
      <c r="C83" s="23">
        <v>25</v>
      </c>
      <c r="D83" s="23">
        <v>21</v>
      </c>
      <c r="E83" s="23">
        <v>29</v>
      </c>
      <c r="F83" s="23">
        <v>25</v>
      </c>
      <c r="G83" s="23">
        <v>33</v>
      </c>
      <c r="H83" s="23">
        <v>35</v>
      </c>
      <c r="I83" s="23">
        <v>24</v>
      </c>
      <c r="J83" s="23">
        <v>48</v>
      </c>
      <c r="K83" s="23">
        <v>34</v>
      </c>
      <c r="L83" s="12">
        <v>46</v>
      </c>
      <c r="M83" s="12">
        <v>43</v>
      </c>
      <c r="N83" s="12">
        <v>42</v>
      </c>
      <c r="O83" s="12">
        <v>49</v>
      </c>
      <c r="P83" s="12">
        <v>37</v>
      </c>
      <c r="Q83" s="12">
        <v>47</v>
      </c>
      <c r="R83" s="12">
        <v>27</v>
      </c>
      <c r="S83" s="12">
        <v>20</v>
      </c>
      <c r="T83" s="12">
        <v>27</v>
      </c>
      <c r="U83" s="12">
        <v>27</v>
      </c>
      <c r="V83" s="20">
        <v>62</v>
      </c>
      <c r="W83" s="19">
        <v>61</v>
      </c>
      <c r="X83" s="19">
        <v>61</v>
      </c>
      <c r="Y83" s="19">
        <v>56</v>
      </c>
      <c r="Z83" s="19">
        <v>56</v>
      </c>
      <c r="AA83" s="19">
        <v>60</v>
      </c>
      <c r="AB83" s="19">
        <v>76</v>
      </c>
      <c r="AC83" s="19">
        <v>73</v>
      </c>
      <c r="AD83" s="19">
        <v>68</v>
      </c>
      <c r="AE83" s="54">
        <v>72</v>
      </c>
      <c r="AF83" s="54">
        <v>67</v>
      </c>
      <c r="AG83" s="54">
        <v>63</v>
      </c>
      <c r="AH83" s="55">
        <v>74</v>
      </c>
    </row>
    <row r="84" spans="1:34" ht="14.25">
      <c r="A84" s="21">
        <v>82</v>
      </c>
      <c r="B84" s="23">
        <v>16</v>
      </c>
      <c r="C84" s="23">
        <v>37</v>
      </c>
      <c r="D84" s="23">
        <v>23</v>
      </c>
      <c r="E84" s="23">
        <v>15</v>
      </c>
      <c r="F84" s="23">
        <v>29</v>
      </c>
      <c r="G84" s="23">
        <v>22</v>
      </c>
      <c r="H84" s="23">
        <v>27</v>
      </c>
      <c r="I84" s="23">
        <v>32</v>
      </c>
      <c r="J84" s="23">
        <v>23</v>
      </c>
      <c r="K84" s="23">
        <v>43</v>
      </c>
      <c r="L84" s="12">
        <v>33</v>
      </c>
      <c r="M84" s="12">
        <v>43</v>
      </c>
      <c r="N84" s="12">
        <v>43</v>
      </c>
      <c r="O84" s="12">
        <v>40</v>
      </c>
      <c r="P84" s="12">
        <v>49</v>
      </c>
      <c r="Q84" s="12">
        <v>34</v>
      </c>
      <c r="R84" s="12">
        <v>41</v>
      </c>
      <c r="S84" s="12">
        <v>25</v>
      </c>
      <c r="T84" s="12">
        <v>21</v>
      </c>
      <c r="U84" s="12">
        <v>26</v>
      </c>
      <c r="V84" s="20">
        <v>23</v>
      </c>
      <c r="W84" s="19">
        <v>59</v>
      </c>
      <c r="X84" s="19">
        <v>58</v>
      </c>
      <c r="Y84" s="19">
        <v>61</v>
      </c>
      <c r="Z84" s="19">
        <v>51</v>
      </c>
      <c r="AA84" s="19">
        <v>56</v>
      </c>
      <c r="AB84" s="19">
        <v>58</v>
      </c>
      <c r="AC84" s="19">
        <v>72</v>
      </c>
      <c r="AD84" s="19">
        <v>73</v>
      </c>
      <c r="AE84" s="54">
        <v>64</v>
      </c>
      <c r="AF84" s="54">
        <v>67</v>
      </c>
      <c r="AG84" s="54">
        <v>59</v>
      </c>
      <c r="AH84" s="55">
        <v>61</v>
      </c>
    </row>
    <row r="85" spans="1:34" ht="14.25">
      <c r="A85" s="21">
        <v>83</v>
      </c>
      <c r="B85" s="23">
        <v>10</v>
      </c>
      <c r="C85" s="23">
        <v>13</v>
      </c>
      <c r="D85" s="23">
        <v>33</v>
      </c>
      <c r="E85" s="23">
        <v>21</v>
      </c>
      <c r="F85" s="23">
        <v>15</v>
      </c>
      <c r="G85" s="23">
        <v>27</v>
      </c>
      <c r="H85" s="23">
        <v>22</v>
      </c>
      <c r="I85" s="23">
        <v>25</v>
      </c>
      <c r="J85" s="23">
        <v>27</v>
      </c>
      <c r="K85" s="23">
        <v>20</v>
      </c>
      <c r="L85" s="12">
        <v>42</v>
      </c>
      <c r="M85" s="12">
        <v>30</v>
      </c>
      <c r="N85" s="12">
        <v>36</v>
      </c>
      <c r="O85" s="12">
        <v>42</v>
      </c>
      <c r="P85" s="12">
        <v>38</v>
      </c>
      <c r="Q85" s="12">
        <v>47</v>
      </c>
      <c r="R85" s="12">
        <v>29</v>
      </c>
      <c r="S85" s="12">
        <v>40</v>
      </c>
      <c r="T85" s="12">
        <v>23</v>
      </c>
      <c r="U85" s="12">
        <v>18</v>
      </c>
      <c r="V85" s="20">
        <v>24</v>
      </c>
      <c r="W85" s="19">
        <v>19</v>
      </c>
      <c r="X85" s="19">
        <v>55</v>
      </c>
      <c r="Y85" s="19">
        <v>53</v>
      </c>
      <c r="Z85" s="19">
        <v>51</v>
      </c>
      <c r="AA85" s="19">
        <v>48</v>
      </c>
      <c r="AB85" s="19">
        <v>50</v>
      </c>
      <c r="AC85" s="19">
        <v>54</v>
      </c>
      <c r="AD85" s="19">
        <v>66</v>
      </c>
      <c r="AE85" s="54">
        <v>67</v>
      </c>
      <c r="AF85" s="54">
        <v>61</v>
      </c>
      <c r="AG85" s="54">
        <v>66</v>
      </c>
      <c r="AH85" s="55">
        <v>55</v>
      </c>
    </row>
    <row r="86" spans="1:34" ht="14.25">
      <c r="A86" s="21">
        <v>84</v>
      </c>
      <c r="B86" s="23">
        <v>21</v>
      </c>
      <c r="C86" s="23">
        <v>12</v>
      </c>
      <c r="D86" s="23">
        <v>13</v>
      </c>
      <c r="E86" s="23">
        <v>28</v>
      </c>
      <c r="F86" s="23">
        <v>23</v>
      </c>
      <c r="G86" s="23">
        <v>12</v>
      </c>
      <c r="H86" s="23">
        <v>29</v>
      </c>
      <c r="I86" s="23">
        <v>19</v>
      </c>
      <c r="J86" s="23">
        <v>25</v>
      </c>
      <c r="K86" s="23">
        <v>26</v>
      </c>
      <c r="L86" s="12">
        <v>17</v>
      </c>
      <c r="M86" s="12">
        <v>40</v>
      </c>
      <c r="N86" s="12">
        <v>28</v>
      </c>
      <c r="O86" s="12">
        <v>34</v>
      </c>
      <c r="P86" s="12">
        <v>37</v>
      </c>
      <c r="Q86" s="12">
        <v>35</v>
      </c>
      <c r="R86" s="12">
        <v>45</v>
      </c>
      <c r="S86" s="12">
        <v>28</v>
      </c>
      <c r="T86" s="12">
        <v>38</v>
      </c>
      <c r="U86" s="12">
        <v>18</v>
      </c>
      <c r="V86" s="20">
        <v>15</v>
      </c>
      <c r="W86" s="19">
        <v>22</v>
      </c>
      <c r="X86" s="19">
        <v>19</v>
      </c>
      <c r="Y86" s="19">
        <v>48</v>
      </c>
      <c r="Z86" s="19">
        <v>44</v>
      </c>
      <c r="AA86" s="19">
        <v>47</v>
      </c>
      <c r="AB86" s="19">
        <v>45</v>
      </c>
      <c r="AC86" s="19">
        <v>47</v>
      </c>
      <c r="AD86" s="19">
        <v>53</v>
      </c>
      <c r="AE86" s="54">
        <v>60</v>
      </c>
      <c r="AF86" s="54">
        <v>69</v>
      </c>
      <c r="AG86" s="54">
        <v>53</v>
      </c>
      <c r="AH86" s="55">
        <v>63</v>
      </c>
    </row>
    <row r="87" spans="1:34" ht="14.25">
      <c r="A87" s="21" t="s">
        <v>34</v>
      </c>
      <c r="B87" s="23">
        <v>55</v>
      </c>
      <c r="C87" s="23">
        <v>53</v>
      </c>
      <c r="D87" s="23">
        <v>56</v>
      </c>
      <c r="E87" s="23">
        <v>62</v>
      </c>
      <c r="F87" s="23">
        <v>78</v>
      </c>
      <c r="G87" s="23">
        <v>80</v>
      </c>
      <c r="H87" s="23">
        <v>79</v>
      </c>
      <c r="I87" s="23">
        <v>99</v>
      </c>
      <c r="J87" s="23">
        <v>95</v>
      </c>
      <c r="K87" s="23">
        <v>104</v>
      </c>
      <c r="L87" s="12">
        <v>27</v>
      </c>
      <c r="M87" s="12">
        <v>14</v>
      </c>
      <c r="N87" s="12">
        <v>34</v>
      </c>
      <c r="O87" s="12">
        <v>25</v>
      </c>
      <c r="P87" s="12">
        <v>34</v>
      </c>
      <c r="Q87" s="12">
        <v>34</v>
      </c>
      <c r="R87" s="12">
        <v>30</v>
      </c>
      <c r="S87" s="12">
        <v>39</v>
      </c>
      <c r="T87" s="12">
        <v>24</v>
      </c>
      <c r="U87" s="12">
        <v>38</v>
      </c>
      <c r="V87" s="20">
        <v>19</v>
      </c>
      <c r="W87" s="19">
        <v>14</v>
      </c>
      <c r="X87" s="19">
        <v>19</v>
      </c>
      <c r="Y87" s="19">
        <v>18</v>
      </c>
      <c r="Z87" s="19">
        <v>45</v>
      </c>
      <c r="AA87" s="19">
        <v>39</v>
      </c>
      <c r="AB87" s="19">
        <v>42</v>
      </c>
      <c r="AC87" s="19">
        <v>39</v>
      </c>
      <c r="AD87" s="19">
        <v>41</v>
      </c>
      <c r="AE87" s="54">
        <v>50</v>
      </c>
      <c r="AF87" s="54">
        <v>56</v>
      </c>
      <c r="AG87" s="54">
        <v>66</v>
      </c>
      <c r="AH87" s="55">
        <v>43</v>
      </c>
    </row>
    <row r="88" spans="1:34" ht="14.25">
      <c r="A88" s="21">
        <v>86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2">
        <v>18</v>
      </c>
      <c r="M88" s="12">
        <v>25</v>
      </c>
      <c r="N88" s="12">
        <v>11</v>
      </c>
      <c r="O88" s="12">
        <v>34</v>
      </c>
      <c r="P88" s="12">
        <v>25</v>
      </c>
      <c r="Q88" s="12">
        <v>31</v>
      </c>
      <c r="R88" s="12">
        <v>31</v>
      </c>
      <c r="S88" s="12">
        <v>26</v>
      </c>
      <c r="T88" s="12">
        <v>33</v>
      </c>
      <c r="U88" s="12">
        <v>21</v>
      </c>
      <c r="V88" s="20">
        <v>36</v>
      </c>
      <c r="W88" s="19">
        <v>18</v>
      </c>
      <c r="X88" s="19">
        <v>12</v>
      </c>
      <c r="Y88" s="19">
        <v>16</v>
      </c>
      <c r="Z88" s="19">
        <v>16</v>
      </c>
      <c r="AA88" s="19">
        <v>36</v>
      </c>
      <c r="AB88" s="19">
        <v>38</v>
      </c>
      <c r="AC88" s="19">
        <v>38</v>
      </c>
      <c r="AD88" s="19">
        <v>38</v>
      </c>
      <c r="AE88" s="54">
        <v>36</v>
      </c>
      <c r="AF88" s="54">
        <v>49</v>
      </c>
      <c r="AG88" s="54">
        <v>53</v>
      </c>
      <c r="AH88" s="55">
        <v>64</v>
      </c>
    </row>
    <row r="89" spans="1:34" ht="14.25">
      <c r="A89" s="21">
        <v>87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>
        <v>11</v>
      </c>
      <c r="M89" s="12">
        <v>16</v>
      </c>
      <c r="N89" s="12">
        <v>23</v>
      </c>
      <c r="O89" s="12">
        <v>7</v>
      </c>
      <c r="P89" s="12">
        <v>28</v>
      </c>
      <c r="Q89" s="12">
        <v>24</v>
      </c>
      <c r="R89" s="12">
        <v>30</v>
      </c>
      <c r="S89" s="12">
        <v>27</v>
      </c>
      <c r="T89" s="12">
        <v>22</v>
      </c>
      <c r="U89" s="12">
        <v>29</v>
      </c>
      <c r="V89" s="20">
        <v>19</v>
      </c>
      <c r="W89" s="19">
        <v>29</v>
      </c>
      <c r="X89" s="19">
        <v>16</v>
      </c>
      <c r="Y89" s="19">
        <v>12</v>
      </c>
      <c r="Z89" s="19">
        <v>14</v>
      </c>
      <c r="AA89" s="19">
        <v>13</v>
      </c>
      <c r="AB89" s="19">
        <v>29</v>
      </c>
      <c r="AC89" s="19">
        <v>32</v>
      </c>
      <c r="AD89" s="19">
        <v>36</v>
      </c>
      <c r="AE89" s="54">
        <v>37</v>
      </c>
      <c r="AF89" s="54">
        <v>36</v>
      </c>
      <c r="AG89" s="54">
        <v>38</v>
      </c>
      <c r="AH89" s="55">
        <v>50</v>
      </c>
    </row>
    <row r="90" spans="1:34" ht="14.25">
      <c r="A90" s="21">
        <v>88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>
        <v>13</v>
      </c>
      <c r="M90" s="12">
        <v>10</v>
      </c>
      <c r="N90" s="12">
        <v>12</v>
      </c>
      <c r="O90" s="12">
        <v>22</v>
      </c>
      <c r="P90" s="12">
        <v>7</v>
      </c>
      <c r="Q90" s="12">
        <v>24</v>
      </c>
      <c r="R90" s="12">
        <v>19</v>
      </c>
      <c r="S90" s="12">
        <v>26</v>
      </c>
      <c r="T90" s="12">
        <v>24</v>
      </c>
      <c r="U90" s="12">
        <v>20</v>
      </c>
      <c r="V90" s="20">
        <v>26</v>
      </c>
      <c r="W90" s="19">
        <v>15</v>
      </c>
      <c r="X90" s="19">
        <v>26</v>
      </c>
      <c r="Y90" s="19">
        <v>15</v>
      </c>
      <c r="Z90" s="19">
        <v>10</v>
      </c>
      <c r="AA90" s="19">
        <v>13</v>
      </c>
      <c r="AB90" s="19">
        <v>12</v>
      </c>
      <c r="AC90" s="19">
        <v>25</v>
      </c>
      <c r="AD90" s="19">
        <v>31</v>
      </c>
      <c r="AE90" s="54">
        <v>32</v>
      </c>
      <c r="AF90" s="54">
        <v>33</v>
      </c>
      <c r="AG90" s="54">
        <v>33</v>
      </c>
      <c r="AH90" s="55">
        <v>33</v>
      </c>
    </row>
    <row r="91" spans="1:34" ht="14.25">
      <c r="A91" s="21">
        <v>89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>
        <v>3</v>
      </c>
      <c r="M91" s="12">
        <v>11</v>
      </c>
      <c r="N91" s="12">
        <v>10</v>
      </c>
      <c r="O91" s="12">
        <v>11</v>
      </c>
      <c r="P91" s="12">
        <v>16</v>
      </c>
      <c r="Q91" s="12">
        <v>6</v>
      </c>
      <c r="R91" s="12">
        <v>22</v>
      </c>
      <c r="S91" s="12">
        <v>19</v>
      </c>
      <c r="T91" s="12">
        <v>20</v>
      </c>
      <c r="U91" s="12">
        <v>22</v>
      </c>
      <c r="V91" s="20">
        <v>18</v>
      </c>
      <c r="W91" s="19">
        <v>24</v>
      </c>
      <c r="X91" s="19">
        <v>13</v>
      </c>
      <c r="Y91" s="19">
        <v>19</v>
      </c>
      <c r="Z91" s="19">
        <v>14</v>
      </c>
      <c r="AA91" s="19">
        <v>9</v>
      </c>
      <c r="AB91" s="19">
        <v>10</v>
      </c>
      <c r="AC91" s="19">
        <v>9</v>
      </c>
      <c r="AD91" s="19">
        <v>22</v>
      </c>
      <c r="AE91" s="54">
        <v>30</v>
      </c>
      <c r="AF91" s="54">
        <v>30</v>
      </c>
      <c r="AG91" s="54">
        <v>28</v>
      </c>
      <c r="AH91" s="55">
        <v>30</v>
      </c>
    </row>
    <row r="92" spans="1:34" ht="14.25">
      <c r="A92" s="21">
        <v>90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>
        <v>4</v>
      </c>
      <c r="M92" s="12">
        <v>2</v>
      </c>
      <c r="N92" s="12">
        <v>9</v>
      </c>
      <c r="O92" s="12">
        <v>9</v>
      </c>
      <c r="P92" s="12">
        <v>7</v>
      </c>
      <c r="Q92" s="12">
        <v>14</v>
      </c>
      <c r="R92" s="12">
        <v>4</v>
      </c>
      <c r="S92" s="12">
        <v>21</v>
      </c>
      <c r="T92" s="12">
        <v>18</v>
      </c>
      <c r="U92" s="12">
        <v>16</v>
      </c>
      <c r="V92" s="20">
        <v>18</v>
      </c>
      <c r="W92" s="19">
        <v>15</v>
      </c>
      <c r="X92" s="19">
        <v>18</v>
      </c>
      <c r="Y92" s="19">
        <v>11</v>
      </c>
      <c r="Z92" s="19">
        <v>18</v>
      </c>
      <c r="AA92" s="19">
        <v>11</v>
      </c>
      <c r="AB92" s="19">
        <v>8</v>
      </c>
      <c r="AC92" s="19">
        <v>10</v>
      </c>
      <c r="AD92" s="19">
        <v>8</v>
      </c>
      <c r="AE92" s="54">
        <v>18</v>
      </c>
      <c r="AF92" s="54">
        <v>24</v>
      </c>
      <c r="AG92" s="54">
        <v>30</v>
      </c>
      <c r="AH92" s="55">
        <v>23</v>
      </c>
    </row>
    <row r="93" spans="1:34" ht="16.5" customHeight="1">
      <c r="A93" s="21">
        <v>91</v>
      </c>
      <c r="B93" s="12"/>
      <c r="C93" s="12"/>
      <c r="D93" s="12"/>
      <c r="E93" s="12"/>
      <c r="F93" s="22"/>
      <c r="G93" s="12"/>
      <c r="H93" s="12"/>
      <c r="I93" s="12"/>
      <c r="J93" s="12"/>
      <c r="K93" s="12"/>
      <c r="L93" s="12">
        <v>9</v>
      </c>
      <c r="M93" s="12">
        <v>4</v>
      </c>
      <c r="N93" s="12">
        <v>1</v>
      </c>
      <c r="O93" s="12">
        <v>7</v>
      </c>
      <c r="P93" s="12">
        <v>9</v>
      </c>
      <c r="Q93" s="12">
        <v>6</v>
      </c>
      <c r="R93" s="12">
        <v>10</v>
      </c>
      <c r="S93" s="12">
        <v>4</v>
      </c>
      <c r="T93" s="12">
        <v>15</v>
      </c>
      <c r="U93" s="12">
        <v>15</v>
      </c>
      <c r="V93" s="20">
        <v>15</v>
      </c>
      <c r="W93" s="19">
        <v>17</v>
      </c>
      <c r="X93" s="19">
        <v>14</v>
      </c>
      <c r="Y93" s="19">
        <v>18</v>
      </c>
      <c r="Z93" s="19">
        <v>10</v>
      </c>
      <c r="AA93" s="19">
        <v>13</v>
      </c>
      <c r="AB93" s="19">
        <v>11</v>
      </c>
      <c r="AC93" s="19">
        <v>7</v>
      </c>
      <c r="AD93" s="19">
        <v>8</v>
      </c>
      <c r="AE93" s="54">
        <v>7</v>
      </c>
      <c r="AF93" s="54">
        <v>15</v>
      </c>
      <c r="AG93" s="54">
        <v>22</v>
      </c>
      <c r="AH93" s="55">
        <v>25</v>
      </c>
    </row>
    <row r="94" spans="1:34" ht="14.25">
      <c r="A94" s="21">
        <v>92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>
        <v>2</v>
      </c>
      <c r="M94" s="12">
        <v>3</v>
      </c>
      <c r="N94" s="12">
        <v>4</v>
      </c>
      <c r="O94" s="12">
        <v>1</v>
      </c>
      <c r="P94" s="12">
        <v>5</v>
      </c>
      <c r="Q94" s="12">
        <v>5</v>
      </c>
      <c r="R94" s="12">
        <v>3</v>
      </c>
      <c r="S94" s="12">
        <v>9</v>
      </c>
      <c r="T94" s="12">
        <v>4</v>
      </c>
      <c r="U94" s="12">
        <v>13</v>
      </c>
      <c r="V94" s="20">
        <v>12</v>
      </c>
      <c r="W94" s="19">
        <v>11</v>
      </c>
      <c r="X94" s="19">
        <v>11</v>
      </c>
      <c r="Y94" s="19">
        <v>12</v>
      </c>
      <c r="Z94" s="19">
        <v>14</v>
      </c>
      <c r="AA94" s="19">
        <v>7</v>
      </c>
      <c r="AB94" s="19">
        <v>12</v>
      </c>
      <c r="AC94" s="19">
        <v>10</v>
      </c>
      <c r="AD94" s="19">
        <v>5</v>
      </c>
      <c r="AE94" s="54">
        <v>5</v>
      </c>
      <c r="AF94" s="54">
        <v>8</v>
      </c>
      <c r="AG94" s="54">
        <v>13</v>
      </c>
      <c r="AH94" s="55">
        <v>17</v>
      </c>
    </row>
    <row r="95" spans="1:34" ht="14.25">
      <c r="A95" s="21">
        <v>93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>
        <v>1</v>
      </c>
      <c r="M95" s="12">
        <v>2</v>
      </c>
      <c r="N95" s="12">
        <v>3</v>
      </c>
      <c r="O95" s="12">
        <v>2</v>
      </c>
      <c r="P95" s="12">
        <v>1</v>
      </c>
      <c r="Q95" s="12">
        <v>4</v>
      </c>
      <c r="R95" s="12">
        <v>4</v>
      </c>
      <c r="S95" s="12">
        <v>2</v>
      </c>
      <c r="T95" s="12">
        <v>8</v>
      </c>
      <c r="U95" s="12">
        <v>3</v>
      </c>
      <c r="V95" s="20">
        <v>7</v>
      </c>
      <c r="W95" s="19">
        <v>11</v>
      </c>
      <c r="X95" s="19">
        <v>9</v>
      </c>
      <c r="Y95" s="19">
        <v>10</v>
      </c>
      <c r="Z95" s="19">
        <v>12</v>
      </c>
      <c r="AA95" s="19">
        <v>12</v>
      </c>
      <c r="AB95" s="19">
        <v>3</v>
      </c>
      <c r="AC95" s="19">
        <v>8</v>
      </c>
      <c r="AD95" s="19">
        <v>7</v>
      </c>
      <c r="AE95" s="54">
        <v>4</v>
      </c>
      <c r="AF95" s="54">
        <v>5</v>
      </c>
      <c r="AG95" s="54">
        <v>6</v>
      </c>
      <c r="AH95" s="55">
        <v>11</v>
      </c>
    </row>
    <row r="96" spans="1:34" ht="14.25">
      <c r="A96" s="21">
        <v>94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>
        <v>1</v>
      </c>
      <c r="M96" s="12">
        <v>1</v>
      </c>
      <c r="N96" s="12">
        <v>2</v>
      </c>
      <c r="O96" s="12">
        <v>3</v>
      </c>
      <c r="P96" s="12">
        <v>0</v>
      </c>
      <c r="Q96" s="12">
        <v>0</v>
      </c>
      <c r="R96" s="12">
        <v>5</v>
      </c>
      <c r="S96" s="12">
        <v>3</v>
      </c>
      <c r="T96" s="12">
        <v>3</v>
      </c>
      <c r="U96" s="12">
        <v>2</v>
      </c>
      <c r="V96" s="20">
        <v>1</v>
      </c>
      <c r="W96" s="19">
        <v>7</v>
      </c>
      <c r="X96" s="19">
        <v>10</v>
      </c>
      <c r="Y96" s="19">
        <v>6</v>
      </c>
      <c r="Z96" s="19">
        <v>7</v>
      </c>
      <c r="AA96" s="19">
        <v>7</v>
      </c>
      <c r="AB96" s="19">
        <v>9</v>
      </c>
      <c r="AC96" s="19">
        <v>1</v>
      </c>
      <c r="AD96" s="19">
        <v>7</v>
      </c>
      <c r="AE96" s="54">
        <v>6</v>
      </c>
      <c r="AF96" s="54">
        <v>3</v>
      </c>
      <c r="AG96" s="54">
        <v>4</v>
      </c>
      <c r="AH96" s="55">
        <v>4</v>
      </c>
    </row>
    <row r="97" spans="1:34" ht="14.25">
      <c r="A97" s="21">
        <v>95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>
        <v>1</v>
      </c>
      <c r="M97" s="12">
        <v>0</v>
      </c>
      <c r="N97" s="12">
        <v>1</v>
      </c>
      <c r="O97" s="12">
        <v>1</v>
      </c>
      <c r="P97" s="12">
        <v>1</v>
      </c>
      <c r="Q97" s="12">
        <v>0</v>
      </c>
      <c r="R97" s="12">
        <v>0</v>
      </c>
      <c r="S97" s="12">
        <v>1</v>
      </c>
      <c r="T97" s="12">
        <v>3</v>
      </c>
      <c r="U97" s="12">
        <v>3</v>
      </c>
      <c r="V97" s="20">
        <v>2</v>
      </c>
      <c r="W97" s="19">
        <v>1</v>
      </c>
      <c r="X97" s="19">
        <v>7</v>
      </c>
      <c r="Y97" s="19">
        <v>7</v>
      </c>
      <c r="Z97" s="19">
        <v>5</v>
      </c>
      <c r="AA97" s="19">
        <v>7</v>
      </c>
      <c r="AB97" s="19">
        <v>6</v>
      </c>
      <c r="AC97" s="19">
        <v>6</v>
      </c>
      <c r="AD97" s="19">
        <v>1</v>
      </c>
      <c r="AE97" s="54">
        <v>7</v>
      </c>
      <c r="AF97" s="54">
        <v>3</v>
      </c>
      <c r="AG97" s="54">
        <v>1</v>
      </c>
      <c r="AH97" s="55">
        <v>4</v>
      </c>
    </row>
    <row r="98" spans="1:34" ht="14.25">
      <c r="A98" s="21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>
        <v>1</v>
      </c>
      <c r="M98" s="12">
        <v>1</v>
      </c>
      <c r="N98" s="12">
        <v>0</v>
      </c>
      <c r="O98" s="12">
        <v>0</v>
      </c>
      <c r="P98" s="12">
        <v>0</v>
      </c>
      <c r="Q98" s="12">
        <v>1</v>
      </c>
      <c r="R98" s="12">
        <v>0</v>
      </c>
      <c r="S98" s="12">
        <v>0</v>
      </c>
      <c r="T98" s="12">
        <v>0</v>
      </c>
      <c r="U98" s="12">
        <v>2</v>
      </c>
      <c r="V98" s="20">
        <v>3</v>
      </c>
      <c r="W98" s="19">
        <v>2</v>
      </c>
      <c r="X98" s="19">
        <v>1</v>
      </c>
      <c r="Y98" s="19">
        <v>5</v>
      </c>
      <c r="Z98" s="19">
        <v>7</v>
      </c>
      <c r="AA98" s="19">
        <v>4</v>
      </c>
      <c r="AB98" s="19">
        <v>4</v>
      </c>
      <c r="AC98" s="19">
        <v>5</v>
      </c>
      <c r="AD98" s="19">
        <v>3</v>
      </c>
      <c r="AE98" s="54">
        <v>1</v>
      </c>
      <c r="AF98" s="54">
        <v>6</v>
      </c>
      <c r="AG98" s="54">
        <v>3</v>
      </c>
      <c r="AH98" s="55">
        <v>1</v>
      </c>
    </row>
    <row r="99" spans="1:34" ht="14.25">
      <c r="A99" s="21">
        <v>97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>
        <v>1</v>
      </c>
      <c r="M99" s="12">
        <v>1</v>
      </c>
      <c r="N99" s="12">
        <v>1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1</v>
      </c>
      <c r="V99" s="20">
        <v>0</v>
      </c>
      <c r="W99" s="19">
        <v>3</v>
      </c>
      <c r="X99" s="19">
        <v>2</v>
      </c>
      <c r="Y99" s="19">
        <v>1</v>
      </c>
      <c r="Z99" s="19">
        <v>4</v>
      </c>
      <c r="AA99" s="19">
        <v>3</v>
      </c>
      <c r="AB99" s="19">
        <v>2</v>
      </c>
      <c r="AC99" s="19">
        <v>3</v>
      </c>
      <c r="AD99" s="19">
        <v>4</v>
      </c>
      <c r="AE99" s="54">
        <v>1</v>
      </c>
      <c r="AF99" s="54">
        <v>1</v>
      </c>
      <c r="AG99" s="54">
        <v>5</v>
      </c>
      <c r="AH99" s="55">
        <v>2</v>
      </c>
    </row>
    <row r="100" spans="1:34" ht="14.25">
      <c r="A100" s="21">
        <v>98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>
        <v>0</v>
      </c>
      <c r="M100" s="12">
        <v>0</v>
      </c>
      <c r="N100" s="12">
        <v>1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1</v>
      </c>
      <c r="V100" s="20">
        <v>1</v>
      </c>
      <c r="W100" s="19">
        <v>0</v>
      </c>
      <c r="X100" s="19">
        <v>3</v>
      </c>
      <c r="Y100" s="19">
        <v>2</v>
      </c>
      <c r="Z100" s="19">
        <v>0</v>
      </c>
      <c r="AA100" s="19">
        <v>3</v>
      </c>
      <c r="AB100" s="19">
        <v>2</v>
      </c>
      <c r="AC100" s="19">
        <v>0</v>
      </c>
      <c r="AD100" s="19">
        <v>1</v>
      </c>
      <c r="AE100" s="54">
        <v>4</v>
      </c>
      <c r="AF100" s="54">
        <v>3</v>
      </c>
      <c r="AG100" s="54">
        <v>0</v>
      </c>
      <c r="AH100" s="55">
        <v>3</v>
      </c>
    </row>
    <row r="101" spans="1:34" ht="14.25">
      <c r="A101" s="21">
        <v>99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20">
        <v>0</v>
      </c>
      <c r="W101" s="19">
        <v>1</v>
      </c>
      <c r="X101" s="19">
        <v>0</v>
      </c>
      <c r="Y101" s="19">
        <v>1</v>
      </c>
      <c r="Z101" s="19">
        <v>1</v>
      </c>
      <c r="AA101" s="19">
        <v>0</v>
      </c>
      <c r="AB101" s="19">
        <v>0</v>
      </c>
      <c r="AC101" s="19">
        <v>2</v>
      </c>
      <c r="AD101" s="19">
        <v>0</v>
      </c>
      <c r="AE101" s="54">
        <v>0</v>
      </c>
      <c r="AF101" s="54">
        <v>3</v>
      </c>
      <c r="AG101" s="54">
        <v>1</v>
      </c>
      <c r="AH101" s="55">
        <v>0</v>
      </c>
    </row>
    <row r="102" spans="1:34" ht="15" customHeight="1">
      <c r="A102" s="21">
        <v>100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20">
        <v>0</v>
      </c>
      <c r="W102" s="19">
        <v>0</v>
      </c>
      <c r="X102" s="19">
        <v>1</v>
      </c>
      <c r="Y102" s="19">
        <v>1</v>
      </c>
      <c r="Z102" s="19">
        <v>2</v>
      </c>
      <c r="AA102" s="19">
        <v>3</v>
      </c>
      <c r="AB102" s="19">
        <v>3</v>
      </c>
      <c r="AC102" s="19">
        <v>2</v>
      </c>
      <c r="AD102" s="19">
        <v>1</v>
      </c>
      <c r="AE102" s="54">
        <v>2</v>
      </c>
      <c r="AF102" s="54">
        <v>1</v>
      </c>
      <c r="AG102" s="54">
        <v>2</v>
      </c>
      <c r="AH102" s="55">
        <v>0</v>
      </c>
    </row>
    <row r="103" spans="1:34" ht="14.25">
      <c r="A103" s="1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7"/>
      <c r="W103" s="17"/>
      <c r="X103" s="17"/>
      <c r="Y103" s="17"/>
      <c r="Z103" s="17"/>
      <c r="AA103" s="17"/>
      <c r="AB103" s="17"/>
      <c r="AC103" s="17"/>
      <c r="AD103" s="17"/>
      <c r="AE103" s="11"/>
      <c r="AF103" s="16"/>
      <c r="AG103" s="16"/>
      <c r="AH103" s="16"/>
    </row>
    <row r="104" spans="1:34" s="14" customFormat="1" ht="15">
      <c r="A104" s="15" t="s">
        <v>0</v>
      </c>
      <c r="B104" s="15">
        <f aca="true" t="shared" si="0" ref="B104:K104">SUM(B2:B103)</f>
        <v>9265</v>
      </c>
      <c r="C104" s="15">
        <f t="shared" si="0"/>
        <v>9396</v>
      </c>
      <c r="D104" s="15">
        <f t="shared" si="0"/>
        <v>9483</v>
      </c>
      <c r="E104" s="15">
        <f t="shared" si="0"/>
        <v>9612</v>
      </c>
      <c r="F104" s="15">
        <f t="shared" si="0"/>
        <v>9673</v>
      </c>
      <c r="G104" s="15">
        <f t="shared" si="0"/>
        <v>9743</v>
      </c>
      <c r="H104" s="15">
        <f t="shared" si="0"/>
        <v>9878</v>
      </c>
      <c r="I104" s="15">
        <f t="shared" si="0"/>
        <v>9944</v>
      </c>
      <c r="J104" s="15">
        <f t="shared" si="0"/>
        <v>10054</v>
      </c>
      <c r="K104" s="15">
        <f t="shared" si="0"/>
        <v>10128</v>
      </c>
      <c r="L104" s="79">
        <v>10076</v>
      </c>
      <c r="M104" s="79">
        <v>10083</v>
      </c>
      <c r="N104" s="79">
        <v>10066</v>
      </c>
      <c r="O104" s="79">
        <v>10057</v>
      </c>
      <c r="P104" s="79">
        <v>10037</v>
      </c>
      <c r="Q104" s="79">
        <v>10062</v>
      </c>
      <c r="R104" s="79">
        <v>10048</v>
      </c>
      <c r="S104" s="79">
        <v>10071</v>
      </c>
      <c r="T104" s="79">
        <v>10099</v>
      </c>
      <c r="U104" s="79">
        <v>10105</v>
      </c>
      <c r="V104" s="80">
        <f aca="true" t="shared" si="1" ref="V104:AH104">SUM(V2:V102)</f>
        <v>10122</v>
      </c>
      <c r="W104" s="80">
        <f t="shared" si="1"/>
        <v>10086</v>
      </c>
      <c r="X104" s="80">
        <f t="shared" si="1"/>
        <v>10120</v>
      </c>
      <c r="Y104" s="80">
        <f t="shared" si="1"/>
        <v>10112</v>
      </c>
      <c r="Z104" s="80">
        <f t="shared" si="1"/>
        <v>10079</v>
      </c>
      <c r="AA104" s="80">
        <f t="shared" si="1"/>
        <v>10043</v>
      </c>
      <c r="AB104" s="80">
        <f t="shared" si="1"/>
        <v>10123</v>
      </c>
      <c r="AC104" s="80">
        <f t="shared" si="1"/>
        <v>10101</v>
      </c>
      <c r="AD104" s="80">
        <f t="shared" si="1"/>
        <v>10089</v>
      </c>
      <c r="AE104" s="80">
        <f t="shared" si="1"/>
        <v>10107</v>
      </c>
      <c r="AF104" s="80">
        <f t="shared" si="1"/>
        <v>10088</v>
      </c>
      <c r="AG104" s="80">
        <f t="shared" si="1"/>
        <v>10092</v>
      </c>
      <c r="AH104" s="80">
        <f t="shared" si="1"/>
        <v>10078</v>
      </c>
    </row>
    <row r="105" spans="1:34" s="11" customFormat="1" ht="12.75">
      <c r="A105" s="13" t="s">
        <v>33</v>
      </c>
      <c r="B105" s="81">
        <f aca="true" t="shared" si="2" ref="B105:AH105">SUM(B2:B16)</f>
        <v>2387</v>
      </c>
      <c r="C105" s="81">
        <f t="shared" si="2"/>
        <v>2386</v>
      </c>
      <c r="D105" s="81">
        <f t="shared" si="2"/>
        <v>2321</v>
      </c>
      <c r="E105" s="81">
        <f t="shared" si="2"/>
        <v>2311</v>
      </c>
      <c r="F105" s="81">
        <f t="shared" si="2"/>
        <v>2260</v>
      </c>
      <c r="G105" s="81">
        <f t="shared" si="2"/>
        <v>2212</v>
      </c>
      <c r="H105" s="81">
        <f t="shared" si="2"/>
        <v>2174</v>
      </c>
      <c r="I105" s="81">
        <f t="shared" si="2"/>
        <v>2125</v>
      </c>
      <c r="J105" s="81">
        <f t="shared" si="2"/>
        <v>2134</v>
      </c>
      <c r="K105" s="81">
        <f t="shared" si="2"/>
        <v>2100</v>
      </c>
      <c r="L105" s="81">
        <f t="shared" si="2"/>
        <v>1957</v>
      </c>
      <c r="M105" s="81">
        <f t="shared" si="2"/>
        <v>1904</v>
      </c>
      <c r="N105" s="81">
        <f t="shared" si="2"/>
        <v>1869</v>
      </c>
      <c r="O105" s="81">
        <f t="shared" si="2"/>
        <v>1840</v>
      </c>
      <c r="P105" s="81">
        <f t="shared" si="2"/>
        <v>1803</v>
      </c>
      <c r="Q105" s="81">
        <f t="shared" si="2"/>
        <v>1792</v>
      </c>
      <c r="R105" s="81">
        <f t="shared" si="2"/>
        <v>1795</v>
      </c>
      <c r="S105" s="81">
        <f t="shared" si="2"/>
        <v>1767</v>
      </c>
      <c r="T105" s="81">
        <f t="shared" si="2"/>
        <v>1785</v>
      </c>
      <c r="U105" s="81">
        <f t="shared" si="2"/>
        <v>1784</v>
      </c>
      <c r="V105" s="81">
        <f t="shared" si="2"/>
        <v>1798</v>
      </c>
      <c r="W105" s="81">
        <f t="shared" si="2"/>
        <v>1718</v>
      </c>
      <c r="X105" s="81">
        <f t="shared" si="2"/>
        <v>1734</v>
      </c>
      <c r="Y105" s="81">
        <f t="shared" si="2"/>
        <v>1699</v>
      </c>
      <c r="Z105" s="81">
        <f t="shared" si="2"/>
        <v>1628</v>
      </c>
      <c r="AA105" s="81">
        <f t="shared" si="2"/>
        <v>1604</v>
      </c>
      <c r="AB105" s="81">
        <f t="shared" si="2"/>
        <v>1588</v>
      </c>
      <c r="AC105" s="81">
        <f t="shared" si="2"/>
        <v>1539</v>
      </c>
      <c r="AD105" s="81">
        <f t="shared" si="2"/>
        <v>1538</v>
      </c>
      <c r="AE105" s="81">
        <f t="shared" si="2"/>
        <v>1509</v>
      </c>
      <c r="AF105" s="81">
        <f t="shared" si="2"/>
        <v>1486</v>
      </c>
      <c r="AG105" s="81">
        <f t="shared" si="2"/>
        <v>1463</v>
      </c>
      <c r="AH105" s="81">
        <f t="shared" si="2"/>
        <v>1425</v>
      </c>
    </row>
    <row r="106" spans="1:34" s="11" customFormat="1" ht="12.75">
      <c r="A106" s="13" t="s">
        <v>32</v>
      </c>
      <c r="B106" s="82">
        <f aca="true" t="shared" si="3" ref="B106:AH106">SUM(B17:B102)</f>
        <v>6878</v>
      </c>
      <c r="C106" s="82">
        <f t="shared" si="3"/>
        <v>7010</v>
      </c>
      <c r="D106" s="82">
        <f t="shared" si="3"/>
        <v>7162</v>
      </c>
      <c r="E106" s="82">
        <f t="shared" si="3"/>
        <v>7301</v>
      </c>
      <c r="F106" s="82">
        <f t="shared" si="3"/>
        <v>7413</v>
      </c>
      <c r="G106" s="82">
        <f t="shared" si="3"/>
        <v>7531</v>
      </c>
      <c r="H106" s="82">
        <f t="shared" si="3"/>
        <v>7704</v>
      </c>
      <c r="I106" s="82">
        <f t="shared" si="3"/>
        <v>7819</v>
      </c>
      <c r="J106" s="82">
        <f t="shared" si="3"/>
        <v>7920</v>
      </c>
      <c r="K106" s="82">
        <f t="shared" si="3"/>
        <v>8028</v>
      </c>
      <c r="L106" s="82">
        <f t="shared" si="3"/>
        <v>8119</v>
      </c>
      <c r="M106" s="82">
        <f t="shared" si="3"/>
        <v>8179</v>
      </c>
      <c r="N106" s="82">
        <f t="shared" si="3"/>
        <v>8197</v>
      </c>
      <c r="O106" s="82">
        <f t="shared" si="3"/>
        <v>8217</v>
      </c>
      <c r="P106" s="82">
        <f t="shared" si="3"/>
        <v>8234</v>
      </c>
      <c r="Q106" s="82">
        <f t="shared" si="3"/>
        <v>8270</v>
      </c>
      <c r="R106" s="82">
        <f t="shared" si="3"/>
        <v>8253</v>
      </c>
      <c r="S106" s="82">
        <f t="shared" si="3"/>
        <v>8304</v>
      </c>
      <c r="T106" s="82">
        <f t="shared" si="3"/>
        <v>8314</v>
      </c>
      <c r="U106" s="82">
        <f t="shared" si="3"/>
        <v>8321</v>
      </c>
      <c r="V106" s="82">
        <f t="shared" si="3"/>
        <v>8324</v>
      </c>
      <c r="W106" s="82">
        <f t="shared" si="3"/>
        <v>8368</v>
      </c>
      <c r="X106" s="82">
        <f t="shared" si="3"/>
        <v>8386</v>
      </c>
      <c r="Y106" s="82">
        <f t="shared" si="3"/>
        <v>8413</v>
      </c>
      <c r="Z106" s="82">
        <f t="shared" si="3"/>
        <v>8451</v>
      </c>
      <c r="AA106" s="82">
        <f t="shared" si="3"/>
        <v>8439</v>
      </c>
      <c r="AB106" s="82">
        <f t="shared" si="3"/>
        <v>8535</v>
      </c>
      <c r="AC106" s="82">
        <f t="shared" si="3"/>
        <v>8562</v>
      </c>
      <c r="AD106" s="82">
        <f t="shared" si="3"/>
        <v>8551</v>
      </c>
      <c r="AE106" s="82">
        <f t="shared" si="3"/>
        <v>8598</v>
      </c>
      <c r="AF106" s="82">
        <f t="shared" si="3"/>
        <v>8602</v>
      </c>
      <c r="AG106" s="82">
        <f t="shared" si="3"/>
        <v>8629</v>
      </c>
      <c r="AH106" s="82">
        <f t="shared" si="3"/>
        <v>8653</v>
      </c>
    </row>
  </sheetData>
  <sheetProtection/>
  <conditionalFormatting sqref="B2:AH2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B104:AH104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B105:AH105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B106:AH106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9.00390625" style="0" customWidth="1"/>
    <col min="2" max="2" width="14.57421875" style="0" customWidth="1"/>
    <col min="3" max="3" width="11.57421875" style="0" customWidth="1"/>
    <col min="4" max="4" width="9.57421875" style="0" customWidth="1"/>
    <col min="5" max="5" width="13.28125" style="0" customWidth="1"/>
    <col min="6" max="6" width="16.140625" style="0" customWidth="1"/>
    <col min="7" max="7" width="18.57421875" style="0" customWidth="1"/>
    <col min="8" max="8" width="13.00390625" style="0" customWidth="1"/>
    <col min="9" max="9" width="11.8515625" style="0" customWidth="1"/>
    <col min="10" max="10" width="10.421875" style="0" customWidth="1"/>
    <col min="11" max="11" width="11.421875" style="0" customWidth="1"/>
    <col min="12" max="12" width="10.8515625" style="0" customWidth="1"/>
    <col min="13" max="13" width="18.28125" style="0" customWidth="1"/>
    <col min="14" max="14" width="11.28125" style="0" customWidth="1"/>
    <col min="15" max="15" width="8.28125" style="0" customWidth="1"/>
    <col min="16" max="16" width="12.28125" style="0" customWidth="1"/>
    <col min="17" max="17" width="14.140625" style="0" customWidth="1"/>
    <col min="19" max="19" width="10.8515625" style="0" customWidth="1"/>
  </cols>
  <sheetData>
    <row r="1" spans="1:19" ht="67.5" customHeight="1">
      <c r="A1" s="6" t="s">
        <v>25</v>
      </c>
      <c r="B1" s="66" t="s">
        <v>20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16</v>
      </c>
      <c r="M1" s="7" t="s">
        <v>10</v>
      </c>
      <c r="N1" s="7" t="s">
        <v>17</v>
      </c>
      <c r="O1" s="7" t="s">
        <v>27</v>
      </c>
      <c r="P1" s="7" t="s">
        <v>28</v>
      </c>
      <c r="Q1" s="8" t="s">
        <v>29</v>
      </c>
      <c r="R1" s="7" t="s">
        <v>30</v>
      </c>
      <c r="S1" s="7" t="s">
        <v>31</v>
      </c>
    </row>
    <row r="2" spans="1:19" ht="15">
      <c r="A2" s="3">
        <v>1992</v>
      </c>
      <c r="B2" s="67">
        <v>10076</v>
      </c>
      <c r="C2" s="2">
        <v>121</v>
      </c>
      <c r="D2" s="2">
        <v>75</v>
      </c>
      <c r="E2" s="2">
        <f>'Bilancio Demografico 1992-2013'!$C2-'Bilancio Demografico 1992-2013'!$D2</f>
        <v>46</v>
      </c>
      <c r="F2" s="2"/>
      <c r="G2" s="2"/>
      <c r="H2" s="2"/>
      <c r="I2" s="2"/>
      <c r="J2" s="2"/>
      <c r="K2" s="2"/>
      <c r="L2">
        <v>-39</v>
      </c>
      <c r="M2" s="2">
        <v>0</v>
      </c>
      <c r="N2" s="67">
        <f>'Bilancio Demografico 1992-2013'!$B2+'Bilancio Demografico 1992-2013'!$E2+'Bilancio Demografico 1992-2013'!$L2+'Bilancio Demografico 1992-2013'!$M2</f>
        <v>10083</v>
      </c>
      <c r="O2" s="2"/>
      <c r="P2" s="2"/>
      <c r="Q2" s="2"/>
      <c r="R2" s="2"/>
      <c r="S2" s="2"/>
    </row>
    <row r="3" spans="1:19" ht="15">
      <c r="A3" s="3">
        <v>1993</v>
      </c>
      <c r="B3" s="64">
        <v>10083</v>
      </c>
      <c r="C3" s="4">
        <v>122</v>
      </c>
      <c r="D3" s="2">
        <v>86</v>
      </c>
      <c r="E3" s="2">
        <f>'Bilancio Demografico 1992-2013'!$C3-'Bilancio Demografico 1992-2013'!$D3</f>
        <v>36</v>
      </c>
      <c r="F3" s="2"/>
      <c r="G3" s="2"/>
      <c r="H3" s="2"/>
      <c r="I3" s="2"/>
      <c r="J3" s="2"/>
      <c r="K3" s="2"/>
      <c r="L3">
        <v>-53</v>
      </c>
      <c r="M3" s="2">
        <v>0</v>
      </c>
      <c r="N3" s="67">
        <f>'Bilancio Demografico 1992-2013'!$B3+'Bilancio Demografico 1992-2013'!$E3+'Bilancio Demografico 1992-2013'!$L3+'Bilancio Demografico 1992-2013'!$M3</f>
        <v>10066</v>
      </c>
      <c r="O3" s="2"/>
      <c r="P3" s="2"/>
      <c r="Q3" s="2"/>
      <c r="R3" s="2"/>
      <c r="S3" s="2"/>
    </row>
    <row r="4" spans="1:19" ht="15">
      <c r="A4" s="3">
        <v>1994</v>
      </c>
      <c r="B4" s="67">
        <v>10066</v>
      </c>
      <c r="C4" s="2">
        <v>115</v>
      </c>
      <c r="D4" s="2">
        <v>76</v>
      </c>
      <c r="E4" s="2">
        <f>'Bilancio Demografico 1992-2013'!$C4-'Bilancio Demografico 1992-2013'!$D4</f>
        <v>39</v>
      </c>
      <c r="F4" s="2"/>
      <c r="G4" s="2"/>
      <c r="H4" s="2"/>
      <c r="I4" s="2"/>
      <c r="J4" s="2"/>
      <c r="K4" s="2"/>
      <c r="L4">
        <v>-48</v>
      </c>
      <c r="M4" s="2">
        <v>0</v>
      </c>
      <c r="N4" s="67">
        <f>'Bilancio Demografico 1992-2013'!$B4+'Bilancio Demografico 1992-2013'!$E4+'Bilancio Demografico 1992-2013'!$L4+'Bilancio Demografico 1992-2013'!$M4</f>
        <v>10057</v>
      </c>
      <c r="O4" s="2"/>
      <c r="P4" s="2"/>
      <c r="Q4" s="2"/>
      <c r="R4" s="2"/>
      <c r="S4" s="2"/>
    </row>
    <row r="5" spans="1:19" ht="15">
      <c r="A5" s="3">
        <v>1995</v>
      </c>
      <c r="B5" s="67">
        <v>10057</v>
      </c>
      <c r="C5" s="2">
        <v>106</v>
      </c>
      <c r="D5" s="2">
        <v>86</v>
      </c>
      <c r="E5" s="2">
        <f>'Bilancio Demografico 1992-2013'!$C5-'Bilancio Demografico 1992-2013'!$D5</f>
        <v>20</v>
      </c>
      <c r="F5" s="2"/>
      <c r="G5" s="2"/>
      <c r="H5" s="2"/>
      <c r="I5" s="2"/>
      <c r="J5" s="2"/>
      <c r="K5" s="2"/>
      <c r="L5">
        <v>-40</v>
      </c>
      <c r="M5" s="2">
        <v>0</v>
      </c>
      <c r="N5" s="67">
        <f>'Bilancio Demografico 1992-2013'!$B5+'Bilancio Demografico 1992-2013'!$E5+'Bilancio Demografico 1992-2013'!$L5+'Bilancio Demografico 1992-2013'!$M5</f>
        <v>10037</v>
      </c>
      <c r="O5" s="2"/>
      <c r="P5" s="2"/>
      <c r="Q5" s="2"/>
      <c r="R5" s="2"/>
      <c r="S5" s="2"/>
    </row>
    <row r="6" spans="1:19" ht="15">
      <c r="A6" s="3">
        <v>1996</v>
      </c>
      <c r="B6" s="67">
        <v>10037</v>
      </c>
      <c r="C6" s="2">
        <v>120</v>
      </c>
      <c r="D6" s="2">
        <v>79</v>
      </c>
      <c r="E6" s="2">
        <f>'Bilancio Demografico 1992-2013'!$C6-'Bilancio Demografico 1992-2013'!$D6</f>
        <v>41</v>
      </c>
      <c r="F6" s="2"/>
      <c r="G6" s="2"/>
      <c r="H6" s="2"/>
      <c r="I6" s="2"/>
      <c r="J6" s="2"/>
      <c r="K6" s="2"/>
      <c r="L6">
        <v>-16</v>
      </c>
      <c r="M6" s="2">
        <v>0</v>
      </c>
      <c r="N6" s="67">
        <f>'Bilancio Demografico 1992-2013'!$B6+'Bilancio Demografico 1992-2013'!$E6+'Bilancio Demografico 1992-2013'!$L6+'Bilancio Demografico 1992-2013'!$M6</f>
        <v>10062</v>
      </c>
      <c r="O6" s="2"/>
      <c r="P6" s="2"/>
      <c r="Q6" s="2"/>
      <c r="R6" s="2"/>
      <c r="S6" s="2"/>
    </row>
    <row r="7" spans="1:19" ht="15">
      <c r="A7" s="3">
        <v>1997</v>
      </c>
      <c r="B7" s="67">
        <v>10062</v>
      </c>
      <c r="C7" s="2">
        <v>124</v>
      </c>
      <c r="D7" s="2">
        <v>95</v>
      </c>
      <c r="E7" s="2">
        <f>'Bilancio Demografico 1992-2013'!$C7-'Bilancio Demografico 1992-2013'!$D7</f>
        <v>29</v>
      </c>
      <c r="F7" s="2"/>
      <c r="G7" s="2"/>
      <c r="H7" s="2"/>
      <c r="I7" s="2"/>
      <c r="J7" s="2"/>
      <c r="K7" s="2"/>
      <c r="L7">
        <v>-43</v>
      </c>
      <c r="M7" s="2">
        <v>0</v>
      </c>
      <c r="N7" s="67">
        <f>'Bilancio Demografico 1992-2013'!$B7+'Bilancio Demografico 1992-2013'!$E7+'Bilancio Demografico 1992-2013'!$L7+'Bilancio Demografico 1992-2013'!$M7</f>
        <v>10048</v>
      </c>
      <c r="O7" s="2"/>
      <c r="P7" s="2"/>
      <c r="Q7" s="2"/>
      <c r="R7" s="2"/>
      <c r="S7" s="2"/>
    </row>
    <row r="8" spans="1:19" ht="15">
      <c r="A8" s="3">
        <v>1998</v>
      </c>
      <c r="B8" s="67">
        <v>10048</v>
      </c>
      <c r="C8" s="2">
        <v>116</v>
      </c>
      <c r="D8" s="2">
        <v>82</v>
      </c>
      <c r="E8" s="2">
        <f>'Bilancio Demografico 1992-2013'!$C8-'Bilancio Demografico 1992-2013'!$D8</f>
        <v>34</v>
      </c>
      <c r="F8" s="2"/>
      <c r="G8" s="2"/>
      <c r="H8" s="2"/>
      <c r="I8" s="2"/>
      <c r="J8" s="2"/>
      <c r="K8" s="2"/>
      <c r="L8">
        <v>-11</v>
      </c>
      <c r="M8" s="2">
        <v>0</v>
      </c>
      <c r="N8" s="67">
        <f>'Bilancio Demografico 1992-2013'!$B8+'Bilancio Demografico 1992-2013'!$E8+'Bilancio Demografico 1992-2013'!$L8+'Bilancio Demografico 1992-2013'!$M8</f>
        <v>10071</v>
      </c>
      <c r="O8" s="2"/>
      <c r="P8" s="2"/>
      <c r="Q8" s="2"/>
      <c r="R8" s="2"/>
      <c r="S8" s="2"/>
    </row>
    <row r="9" spans="1:19" ht="15">
      <c r="A9" s="3">
        <v>1999</v>
      </c>
      <c r="B9" s="67">
        <v>10071</v>
      </c>
      <c r="C9" s="2">
        <v>127</v>
      </c>
      <c r="D9" s="2">
        <v>87</v>
      </c>
      <c r="E9" s="2">
        <f>'Bilancio Demografico 1992-2013'!$C9-'Bilancio Demografico 1992-2013'!$D9</f>
        <v>40</v>
      </c>
      <c r="F9" s="2"/>
      <c r="G9" s="2"/>
      <c r="H9" s="2"/>
      <c r="I9" s="2"/>
      <c r="J9" s="2"/>
      <c r="K9" s="2"/>
      <c r="L9">
        <v>-12</v>
      </c>
      <c r="M9" s="2">
        <v>0</v>
      </c>
      <c r="N9" s="67">
        <f>'Bilancio Demografico 1992-2013'!$B9+'Bilancio Demografico 1992-2013'!$E9+'Bilancio Demografico 1992-2013'!$L9+'Bilancio Demografico 1992-2013'!$M9</f>
        <v>10099</v>
      </c>
      <c r="O9" s="2"/>
      <c r="P9" s="2"/>
      <c r="Q9" s="2"/>
      <c r="R9" s="2"/>
      <c r="S9" s="2"/>
    </row>
    <row r="10" spans="1:19" ht="15">
      <c r="A10" s="3">
        <v>2000</v>
      </c>
      <c r="B10" s="67">
        <v>10099</v>
      </c>
      <c r="C10" s="2">
        <v>110</v>
      </c>
      <c r="D10" s="2">
        <v>91</v>
      </c>
      <c r="E10" s="2">
        <f>'Bilancio Demografico 1992-2013'!$C10-'Bilancio Demografico 1992-2013'!$D10</f>
        <v>19</v>
      </c>
      <c r="F10" s="2"/>
      <c r="G10" s="2"/>
      <c r="H10" s="2"/>
      <c r="I10" s="2"/>
      <c r="J10" s="2"/>
      <c r="K10" s="2"/>
      <c r="L10">
        <v>-13</v>
      </c>
      <c r="M10" s="2">
        <v>0</v>
      </c>
      <c r="N10" s="67">
        <f>'Bilancio Demografico 1992-2013'!$B10+'Bilancio Demografico 1992-2013'!$E10+'Bilancio Demografico 1992-2013'!$L10+'Bilancio Demografico 1992-2013'!$M10</f>
        <v>10105</v>
      </c>
      <c r="O10" s="2"/>
      <c r="P10" s="2"/>
      <c r="Q10" s="2"/>
      <c r="R10" s="2"/>
      <c r="S10" s="2"/>
    </row>
    <row r="11" spans="1:19" ht="15">
      <c r="A11" s="3">
        <v>2001</v>
      </c>
      <c r="B11" s="67">
        <v>10105</v>
      </c>
      <c r="C11" s="2">
        <v>83</v>
      </c>
      <c r="D11" s="2">
        <v>62</v>
      </c>
      <c r="E11" s="2">
        <f>'Bilancio Demografico 1992-2013'!$C11-'Bilancio Demografico 1992-2013'!$D11</f>
        <v>21</v>
      </c>
      <c r="F11" s="2"/>
      <c r="G11" s="2"/>
      <c r="H11" s="2"/>
      <c r="I11" s="2"/>
      <c r="J11" s="2"/>
      <c r="K11" s="2"/>
      <c r="L11">
        <v>-5</v>
      </c>
      <c r="M11" s="2">
        <v>0</v>
      </c>
      <c r="N11" s="67">
        <f>'Bilancio Demografico 1992-2013'!$B11+'Bilancio Demografico 1992-2013'!$E11+'Bilancio Demografico 1992-2013'!$L11+'Bilancio Demografico 1992-2013'!$M11</f>
        <v>10121</v>
      </c>
      <c r="O11" s="2"/>
      <c r="P11" s="2"/>
      <c r="Q11" s="2"/>
      <c r="R11" s="2"/>
      <c r="S11" s="2"/>
    </row>
    <row r="12" spans="1:19" ht="15">
      <c r="A12" s="1">
        <v>2002</v>
      </c>
      <c r="B12" s="67">
        <v>10122</v>
      </c>
      <c r="C12" s="2">
        <v>96</v>
      </c>
      <c r="D12" s="2">
        <v>87</v>
      </c>
      <c r="E12" s="2">
        <f>'Bilancio Demografico 1992-2013'!$C12-'Bilancio Demografico 1992-2013'!$D12</f>
        <v>9</v>
      </c>
      <c r="F12" s="2">
        <v>43</v>
      </c>
      <c r="G12" s="2">
        <v>21</v>
      </c>
      <c r="H12" s="2">
        <v>2</v>
      </c>
      <c r="I12" s="2">
        <v>108</v>
      </c>
      <c r="J12" s="2">
        <v>3</v>
      </c>
      <c r="K12" s="2">
        <v>0</v>
      </c>
      <c r="L12" s="2">
        <f>'Bilancio Demografico 1992-2013'!$F12+'Bilancio Demografico 1992-2013'!$G12+'Bilancio Demografico 1992-2013'!$H12-'Bilancio Demografico 1992-2013'!$I12-'Bilancio Demografico 1992-2013'!$J12-'Bilancio Demografico 1992-2013'!$K12</f>
        <v>-45</v>
      </c>
      <c r="M12" s="1">
        <v>0</v>
      </c>
      <c r="N12" s="69">
        <f>'Bilancio Demografico 1992-2013'!$B12+'Bilancio Demografico 1992-2013'!$E12+'Bilancio Demografico 1992-2013'!$L12+'Bilancio Demografico 1992-2013'!$M12</f>
        <v>10086</v>
      </c>
      <c r="O12" s="2"/>
      <c r="P12" s="2"/>
      <c r="Q12" s="2"/>
      <c r="R12" s="2"/>
      <c r="S12" s="2"/>
    </row>
    <row r="13" spans="1:19" ht="15">
      <c r="A13" s="2">
        <v>2003</v>
      </c>
      <c r="B13" s="67">
        <v>10086</v>
      </c>
      <c r="C13" s="2">
        <v>112</v>
      </c>
      <c r="D13" s="2">
        <v>82</v>
      </c>
      <c r="E13" s="2">
        <f>'Bilancio Demografico 1992-2013'!$C13-'Bilancio Demografico 1992-2013'!$D13</f>
        <v>30</v>
      </c>
      <c r="F13" s="2">
        <v>58</v>
      </c>
      <c r="G13" s="2">
        <v>38</v>
      </c>
      <c r="H13" s="2">
        <v>0</v>
      </c>
      <c r="I13" s="2">
        <v>80</v>
      </c>
      <c r="J13" s="2">
        <v>7</v>
      </c>
      <c r="K13" s="2">
        <v>5</v>
      </c>
      <c r="L13" s="2">
        <f>'Bilancio Demografico 1992-2013'!$F13+'Bilancio Demografico 1992-2013'!$G13+'Bilancio Demografico 1992-2013'!$H13-'Bilancio Demografico 1992-2013'!$I13-'Bilancio Demografico 1992-2013'!$J13-'Bilancio Demografico 1992-2013'!$K13</f>
        <v>4</v>
      </c>
      <c r="M13" s="2">
        <v>0</v>
      </c>
      <c r="N13" s="69">
        <f>'Bilancio Demografico 1992-2013'!$B13+'Bilancio Demografico 1992-2013'!$E13+'Bilancio Demografico 1992-2013'!$L13+'Bilancio Demografico 1992-2013'!$M13</f>
        <v>10120</v>
      </c>
      <c r="O13" s="67">
        <v>3562</v>
      </c>
      <c r="P13" s="2">
        <v>2</v>
      </c>
      <c r="Q13" s="84" t="s">
        <v>19</v>
      </c>
      <c r="R13" s="67">
        <f>'Bilancio Demografico 1992-2013'!$N13-'Bilancio Demografico 1992-2013'!$S13</f>
        <v>10114</v>
      </c>
      <c r="S13" s="2">
        <v>6</v>
      </c>
    </row>
    <row r="14" spans="1:19" ht="15">
      <c r="A14" s="2">
        <v>2004</v>
      </c>
      <c r="B14" s="67">
        <v>10120</v>
      </c>
      <c r="C14" s="2">
        <v>89</v>
      </c>
      <c r="D14" s="2">
        <v>82</v>
      </c>
      <c r="E14" s="2">
        <f>'Bilancio Demografico 1992-2013'!$C14-'Bilancio Demografico 1992-2013'!$D14</f>
        <v>7</v>
      </c>
      <c r="F14" s="2">
        <v>77</v>
      </c>
      <c r="G14" s="2">
        <v>35</v>
      </c>
      <c r="H14" s="2">
        <v>1</v>
      </c>
      <c r="I14" s="2">
        <v>80</v>
      </c>
      <c r="J14" s="2">
        <v>48</v>
      </c>
      <c r="K14" s="2">
        <v>0</v>
      </c>
      <c r="L14" s="2">
        <f>'Bilancio Demografico 1992-2013'!$F14+'Bilancio Demografico 1992-2013'!$G14+'Bilancio Demografico 1992-2013'!$H14-'Bilancio Demografico 1992-2013'!$I14-'Bilancio Demografico 1992-2013'!$J14-'Bilancio Demografico 1992-2013'!$K14</f>
        <v>-15</v>
      </c>
      <c r="M14" s="2">
        <v>0</v>
      </c>
      <c r="N14" s="69">
        <f>'Bilancio Demografico 1992-2013'!$B14+'Bilancio Demografico 1992-2013'!$E14+'Bilancio Demografico 1992-2013'!$L14+'Bilancio Demografico 1992-2013'!$M14</f>
        <v>10112</v>
      </c>
      <c r="O14" s="67">
        <v>3605</v>
      </c>
      <c r="P14" s="2">
        <v>2</v>
      </c>
      <c r="Q14" s="84" t="s">
        <v>19</v>
      </c>
      <c r="R14" s="67">
        <f>'Bilancio Demografico 1992-2013'!$N14-'Bilancio Demografico 1992-2013'!$S14</f>
        <v>10106</v>
      </c>
      <c r="S14" s="2">
        <v>6</v>
      </c>
    </row>
    <row r="15" spans="1:19" ht="15">
      <c r="A15" s="2">
        <v>2005</v>
      </c>
      <c r="B15" s="67">
        <v>10112</v>
      </c>
      <c r="C15" s="2">
        <v>70</v>
      </c>
      <c r="D15" s="2">
        <v>99</v>
      </c>
      <c r="E15" s="2">
        <f>'Bilancio Demografico 1992-2013'!$C15-'Bilancio Demografico 1992-2013'!$D15</f>
        <v>-29</v>
      </c>
      <c r="F15" s="2">
        <v>75</v>
      </c>
      <c r="G15" s="2">
        <v>36</v>
      </c>
      <c r="H15" s="2">
        <v>2</v>
      </c>
      <c r="I15" s="2">
        <v>104</v>
      </c>
      <c r="J15" s="2">
        <v>11</v>
      </c>
      <c r="K15" s="2">
        <v>2</v>
      </c>
      <c r="L15" s="2">
        <f>'Bilancio Demografico 1992-2013'!$F15+'Bilancio Demografico 1992-2013'!$G15+'Bilancio Demografico 1992-2013'!$H15-'Bilancio Demografico 1992-2013'!$I15-'Bilancio Demografico 1992-2013'!$J15-'Bilancio Demografico 1992-2013'!$K15</f>
        <v>-4</v>
      </c>
      <c r="M15" s="2">
        <v>0</v>
      </c>
      <c r="N15" s="69">
        <f>'Bilancio Demografico 1992-2013'!$B15+'Bilancio Demografico 1992-2013'!$E15+'Bilancio Demografico 1992-2013'!$L15+'Bilancio Demografico 1992-2013'!$M15</f>
        <v>10079</v>
      </c>
      <c r="O15" s="67">
        <v>3644</v>
      </c>
      <c r="P15" s="2">
        <v>2</v>
      </c>
      <c r="Q15" s="84" t="s">
        <v>19</v>
      </c>
      <c r="R15" s="67">
        <f>'Bilancio Demografico 1992-2013'!$N15-'Bilancio Demografico 1992-2013'!$S15</f>
        <v>10073</v>
      </c>
      <c r="S15" s="2">
        <v>6</v>
      </c>
    </row>
    <row r="16" spans="1:19" ht="15">
      <c r="A16" s="2">
        <v>2006</v>
      </c>
      <c r="B16" s="67">
        <v>10079</v>
      </c>
      <c r="C16" s="2">
        <v>93</v>
      </c>
      <c r="D16" s="2">
        <v>103</v>
      </c>
      <c r="E16" s="2">
        <f>'Bilancio Demografico 1992-2013'!$C16-'Bilancio Demografico 1992-2013'!$D16</f>
        <v>-10</v>
      </c>
      <c r="F16" s="2">
        <v>63</v>
      </c>
      <c r="G16" s="2">
        <v>31</v>
      </c>
      <c r="H16" s="2">
        <v>1</v>
      </c>
      <c r="I16" s="2">
        <v>112</v>
      </c>
      <c r="J16" s="2">
        <v>7</v>
      </c>
      <c r="K16" s="2">
        <v>2</v>
      </c>
      <c r="L16" s="2">
        <f>'Bilancio Demografico 1992-2013'!$F16+'Bilancio Demografico 1992-2013'!$G16+'Bilancio Demografico 1992-2013'!$H16-'Bilancio Demografico 1992-2013'!$I16-'Bilancio Demografico 1992-2013'!$J16-'Bilancio Demografico 1992-2013'!$K16</f>
        <v>-26</v>
      </c>
      <c r="M16" s="2">
        <v>0</v>
      </c>
      <c r="N16" s="69">
        <f>'Bilancio Demografico 1992-2013'!$B16+'Bilancio Demografico 1992-2013'!$E16+'Bilancio Demografico 1992-2013'!$L16+'Bilancio Demografico 1992-2013'!$M16</f>
        <v>10043</v>
      </c>
      <c r="O16" s="67">
        <v>3657</v>
      </c>
      <c r="P16" s="2">
        <v>2</v>
      </c>
      <c r="Q16" s="85" t="s">
        <v>23</v>
      </c>
      <c r="R16" s="67">
        <f>'Bilancio Demografico 1992-2013'!$N16-'Bilancio Demografico 1992-2013'!$S16</f>
        <v>10036</v>
      </c>
      <c r="S16" s="2">
        <v>7</v>
      </c>
    </row>
    <row r="17" spans="1:19" ht="15">
      <c r="A17" s="2">
        <v>2007</v>
      </c>
      <c r="B17" s="67">
        <v>10043</v>
      </c>
      <c r="C17" s="2">
        <v>83</v>
      </c>
      <c r="D17" s="2">
        <v>90</v>
      </c>
      <c r="E17" s="2">
        <f>'Bilancio Demografico 1992-2013'!$C17-'Bilancio Demografico 1992-2013'!$D17</f>
        <v>-7</v>
      </c>
      <c r="F17" s="2">
        <v>68</v>
      </c>
      <c r="G17" s="2">
        <v>136</v>
      </c>
      <c r="H17" s="2">
        <v>1</v>
      </c>
      <c r="I17" s="2">
        <v>118</v>
      </c>
      <c r="J17" s="2">
        <v>0</v>
      </c>
      <c r="K17" s="2">
        <v>0</v>
      </c>
      <c r="L17" s="2">
        <f>'Bilancio Demografico 1992-2013'!$F17+'Bilancio Demografico 1992-2013'!$G17+'Bilancio Demografico 1992-2013'!$H17-'Bilancio Demografico 1992-2013'!$I17-'Bilancio Demografico 1992-2013'!$J17-'Bilancio Demografico 1992-2013'!$K17</f>
        <v>87</v>
      </c>
      <c r="M17" s="2">
        <v>0</v>
      </c>
      <c r="N17" s="69">
        <f>'Bilancio Demografico 1992-2013'!$B17+'Bilancio Demografico 1992-2013'!$E17+'Bilancio Demografico 1992-2013'!$L17+'Bilancio Demografico 1992-2013'!$M17</f>
        <v>10123</v>
      </c>
      <c r="O17" s="67">
        <v>3692</v>
      </c>
      <c r="P17" s="2">
        <v>2</v>
      </c>
      <c r="Q17" s="84" t="s">
        <v>23</v>
      </c>
      <c r="R17" s="67">
        <f>'Bilancio Demografico 1992-2013'!$N17-'Bilancio Demografico 1992-2013'!$S17</f>
        <v>10116</v>
      </c>
      <c r="S17" s="2">
        <v>7</v>
      </c>
    </row>
    <row r="18" spans="1:19" ht="15">
      <c r="A18" s="2">
        <v>2008</v>
      </c>
      <c r="B18" s="67">
        <v>10123</v>
      </c>
      <c r="C18" s="2">
        <v>92</v>
      </c>
      <c r="D18" s="2">
        <v>85</v>
      </c>
      <c r="E18" s="2">
        <f>'Bilancio Demografico 1992-2013'!$C18-'Bilancio Demografico 1992-2013'!$D18</f>
        <v>7</v>
      </c>
      <c r="F18" s="2">
        <v>57</v>
      </c>
      <c r="G18" s="2">
        <v>48</v>
      </c>
      <c r="H18" s="2">
        <v>0</v>
      </c>
      <c r="I18" s="2">
        <v>104</v>
      </c>
      <c r="J18" s="2">
        <v>11</v>
      </c>
      <c r="K18" s="2">
        <v>19</v>
      </c>
      <c r="L18" s="2">
        <f>'Bilancio Demografico 1992-2013'!$F18+'Bilancio Demografico 1992-2013'!$G18+'Bilancio Demografico 1992-2013'!$H18-'Bilancio Demografico 1992-2013'!$I18-'Bilancio Demografico 1992-2013'!$J18-'Bilancio Demografico 1992-2013'!$K18</f>
        <v>-29</v>
      </c>
      <c r="M18" s="2">
        <v>0</v>
      </c>
      <c r="N18" s="69">
        <f>'Bilancio Demografico 1992-2013'!$B18+'Bilancio Demografico 1992-2013'!$E18+'Bilancio Demografico 1992-2013'!$L18+'Bilancio Demografico 1992-2013'!$M18</f>
        <v>10101</v>
      </c>
      <c r="O18" s="67">
        <v>3700</v>
      </c>
      <c r="P18" s="2">
        <v>2</v>
      </c>
      <c r="Q18" s="84" t="s">
        <v>23</v>
      </c>
      <c r="R18" s="67">
        <f>'Bilancio Demografico 1992-2013'!$N18-'Bilancio Demografico 1992-2013'!$S18</f>
        <v>10093</v>
      </c>
      <c r="S18" s="2">
        <v>8</v>
      </c>
    </row>
    <row r="19" spans="1:19" ht="15">
      <c r="A19" s="2">
        <v>2009</v>
      </c>
      <c r="B19" s="67">
        <v>10101</v>
      </c>
      <c r="C19" s="2">
        <v>89</v>
      </c>
      <c r="D19" s="2">
        <v>66</v>
      </c>
      <c r="E19" s="2">
        <f>'Bilancio Demografico 1992-2013'!$C19-'Bilancio Demografico 1992-2013'!$D19</f>
        <v>23</v>
      </c>
      <c r="F19" s="2">
        <v>47</v>
      </c>
      <c r="G19" s="2">
        <v>50</v>
      </c>
      <c r="H19" s="2">
        <v>1</v>
      </c>
      <c r="I19" s="2">
        <v>107</v>
      </c>
      <c r="J19" s="2">
        <v>9</v>
      </c>
      <c r="K19" s="2">
        <v>17</v>
      </c>
      <c r="L19" s="2">
        <f>'Bilancio Demografico 1992-2013'!$F19+'Bilancio Demografico 1992-2013'!$G19+'Bilancio Demografico 1992-2013'!$H19-'Bilancio Demografico 1992-2013'!$I19-'Bilancio Demografico 1992-2013'!$J19-'Bilancio Demografico 1992-2013'!$K19</f>
        <v>-35</v>
      </c>
      <c r="M19" s="2">
        <v>0</v>
      </c>
      <c r="N19" s="69">
        <f>'Bilancio Demografico 1992-2013'!$B19+'Bilancio Demografico 1992-2013'!$E19+'Bilancio Demografico 1992-2013'!$L19+'Bilancio Demografico 1992-2013'!$M19</f>
        <v>10089</v>
      </c>
      <c r="O19" s="67">
        <v>3722</v>
      </c>
      <c r="P19" s="2">
        <v>2</v>
      </c>
      <c r="Q19" s="84" t="s">
        <v>24</v>
      </c>
      <c r="R19" s="67">
        <f>'Bilancio Demografico 1992-2013'!$N19-'Bilancio Demografico 1992-2013'!$S19</f>
        <v>10081</v>
      </c>
      <c r="S19" s="2">
        <v>8</v>
      </c>
    </row>
    <row r="20" spans="1:19" ht="15">
      <c r="A20" s="2">
        <v>2010</v>
      </c>
      <c r="B20" s="67">
        <v>10089</v>
      </c>
      <c r="C20" s="2">
        <v>88</v>
      </c>
      <c r="D20" s="2">
        <v>75</v>
      </c>
      <c r="E20" s="2">
        <f>'Bilancio Demografico 1992-2013'!$C20-'Bilancio Demografico 1992-2013'!$D20</f>
        <v>13</v>
      </c>
      <c r="F20" s="2">
        <v>73</v>
      </c>
      <c r="G20" s="2">
        <v>63</v>
      </c>
      <c r="H20" s="2">
        <v>0</v>
      </c>
      <c r="I20" s="2">
        <v>127</v>
      </c>
      <c r="J20" s="2">
        <v>4</v>
      </c>
      <c r="K20" s="2">
        <v>0</v>
      </c>
      <c r="L20" s="2">
        <f>'Bilancio Demografico 1992-2013'!$F20+'Bilancio Demografico 1992-2013'!$G20+'Bilancio Demografico 1992-2013'!$H20-'Bilancio Demografico 1992-2013'!$I20-'Bilancio Demografico 1992-2013'!$J20-'Bilancio Demografico 1992-2013'!$K20</f>
        <v>5</v>
      </c>
      <c r="M20" s="2">
        <v>0</v>
      </c>
      <c r="N20" s="69">
        <f>'Bilancio Demografico 1992-2013'!$B20+'Bilancio Demografico 1992-2013'!$E20+'Bilancio Demografico 1992-2013'!$L20+'Bilancio Demografico 1992-2013'!$M20</f>
        <v>10107</v>
      </c>
      <c r="O20" s="67">
        <v>3743</v>
      </c>
      <c r="P20" s="2">
        <v>2</v>
      </c>
      <c r="Q20" s="84" t="s">
        <v>23</v>
      </c>
      <c r="R20" s="67">
        <f>'Bilancio Demografico 1992-2013'!$N20-'Bilancio Demografico 1992-2013'!$S20</f>
        <v>10101</v>
      </c>
      <c r="S20" s="2">
        <v>6</v>
      </c>
    </row>
    <row r="21" spans="1:19" ht="15">
      <c r="A21" s="2" t="s">
        <v>63</v>
      </c>
      <c r="B21" s="67">
        <v>10107</v>
      </c>
      <c r="C21">
        <v>86</v>
      </c>
      <c r="D21">
        <v>93</v>
      </c>
      <c r="E21" s="2">
        <f>'Bilancio Demografico 1992-2013'!$C21-'Bilancio Demografico 1992-2013'!$D21</f>
        <v>-7</v>
      </c>
      <c r="F21">
        <v>68</v>
      </c>
      <c r="G21">
        <v>58</v>
      </c>
      <c r="H21">
        <v>0</v>
      </c>
      <c r="I21">
        <v>104</v>
      </c>
      <c r="J21">
        <v>2</v>
      </c>
      <c r="K21">
        <v>21</v>
      </c>
      <c r="L21" s="2">
        <f>'Bilancio Demografico 1992-2013'!$F21+'Bilancio Demografico 1992-2013'!$G21+'Bilancio Demografico 1992-2013'!$H21-'Bilancio Demografico 1992-2013'!$I21-'Bilancio Demografico 1992-2013'!$J21-'Bilancio Demografico 1992-2013'!$K21</f>
        <v>-1</v>
      </c>
      <c r="M21" s="2">
        <v>-11</v>
      </c>
      <c r="N21" s="69">
        <f>'Bilancio Demografico 1992-2013'!$B21+'Bilancio Demografico 1992-2013'!$E21+'Bilancio Demografico 1992-2013'!$L21+'Bilancio Demografico 1992-2013'!$M21</f>
        <v>10088</v>
      </c>
      <c r="O21" s="67">
        <v>3798</v>
      </c>
      <c r="P21" s="2">
        <v>1</v>
      </c>
      <c r="Q21" s="84" t="s">
        <v>13</v>
      </c>
      <c r="R21" s="67">
        <f>'Bilancio Demografico 1992-2013'!$N21-'Bilancio Demografico 1992-2013'!$S21</f>
        <v>10085</v>
      </c>
      <c r="S21" s="2">
        <v>3</v>
      </c>
    </row>
    <row r="22" spans="1:19" ht="15">
      <c r="A22" s="2">
        <v>2012</v>
      </c>
      <c r="B22" s="67">
        <v>10088</v>
      </c>
      <c r="C22" s="2">
        <v>78</v>
      </c>
      <c r="D22" s="2">
        <v>92</v>
      </c>
      <c r="E22" s="2">
        <f>'Bilancio Demografico 1992-2013'!$C22-'Bilancio Demografico 1992-2013'!$D22</f>
        <v>-14</v>
      </c>
      <c r="F22" s="2">
        <v>92</v>
      </c>
      <c r="G22" s="2">
        <v>48</v>
      </c>
      <c r="H22" s="2">
        <v>1</v>
      </c>
      <c r="I22" s="2">
        <v>121</v>
      </c>
      <c r="J22" s="2">
        <v>2</v>
      </c>
      <c r="K22" s="2">
        <v>0</v>
      </c>
      <c r="L22" s="2">
        <f>'Bilancio Demografico 1992-2013'!$F22+'Bilancio Demografico 1992-2013'!$G22+'Bilancio Demografico 1992-2013'!$H22-'Bilancio Demografico 1992-2013'!$I22-'Bilancio Demografico 1992-2013'!$J22-'Bilancio Demografico 1992-2013'!$K22</f>
        <v>18</v>
      </c>
      <c r="M22" s="2">
        <v>0</v>
      </c>
      <c r="N22" s="69">
        <f>'Bilancio Demografico 1992-2013'!$B22+'Bilancio Demografico 1992-2013'!$E22+'Bilancio Demografico 1992-2013'!$L22+'Bilancio Demografico 1992-2013'!$M22</f>
        <v>10092</v>
      </c>
      <c r="O22" s="67">
        <v>3852</v>
      </c>
      <c r="P22" s="2">
        <v>1</v>
      </c>
      <c r="Q22" s="84" t="s">
        <v>11</v>
      </c>
      <c r="R22" s="67">
        <f>'Bilancio Demografico 1992-2013'!$N22-'Bilancio Demografico 1992-2013'!$S22</f>
        <v>10089</v>
      </c>
      <c r="S22" s="2">
        <v>3</v>
      </c>
    </row>
    <row r="23" spans="1:19" ht="15">
      <c r="A23" s="2">
        <v>2013</v>
      </c>
      <c r="B23" s="67">
        <v>10092</v>
      </c>
      <c r="C23" s="2">
        <v>83</v>
      </c>
      <c r="D23" s="2">
        <v>102</v>
      </c>
      <c r="E23" s="2">
        <f>'Bilancio Demografico 1992-2013'!$C23-'Bilancio Demografico 1992-2013'!$D23</f>
        <v>-19</v>
      </c>
      <c r="F23" s="2">
        <v>79</v>
      </c>
      <c r="G23" s="2">
        <v>34</v>
      </c>
      <c r="H23" s="2">
        <v>33</v>
      </c>
      <c r="I23" s="2">
        <v>111</v>
      </c>
      <c r="J23" s="2">
        <v>15</v>
      </c>
      <c r="K23" s="2">
        <v>15</v>
      </c>
      <c r="L23" s="2">
        <f>'Bilancio Demografico 1992-2013'!$F23+'Bilancio Demografico 1992-2013'!$G23+'Bilancio Demografico 1992-2013'!$H23-'Bilancio Demografico 1992-2013'!$I23-'Bilancio Demografico 1992-2013'!$J23-'Bilancio Demografico 1992-2013'!$K23</f>
        <v>5</v>
      </c>
      <c r="M23" s="2">
        <v>0</v>
      </c>
      <c r="N23" s="69">
        <f>'Bilancio Demografico 1992-2013'!$B23+'Bilancio Demografico 1992-2013'!$E23+'Bilancio Demografico 1992-2013'!$L23+'Bilancio Demografico 1992-2013'!$M23</f>
        <v>10078</v>
      </c>
      <c r="O23" s="67">
        <v>3870</v>
      </c>
      <c r="P23" s="2">
        <v>2</v>
      </c>
      <c r="Q23" s="84" t="s">
        <v>11</v>
      </c>
      <c r="R23" s="67">
        <f>'Bilancio Demografico 1992-2013'!$N23-'Bilancio Demografico 1992-2013'!$S23</f>
        <v>10073</v>
      </c>
      <c r="S23" s="2">
        <v>5</v>
      </c>
    </row>
    <row r="24" spans="1:19" s="51" customFormat="1" ht="15">
      <c r="A24" s="49"/>
      <c r="B24" s="68"/>
      <c r="C24" s="49">
        <f>SUBTOTAL(109,C2:C23)</f>
        <v>2203</v>
      </c>
      <c r="D24" s="49">
        <f>SUBTOTAL(109,D2:D23)</f>
        <v>1875</v>
      </c>
      <c r="E24" s="49"/>
      <c r="F24" s="49">
        <f>SUBTOTAL(109,F2:F23)</f>
        <v>800</v>
      </c>
      <c r="G24" s="49">
        <f>SUBTOTAL(109,G2:G23)</f>
        <v>598</v>
      </c>
      <c r="H24" s="49">
        <f>SUBTOTAL(109,H2:H23)</f>
        <v>42</v>
      </c>
      <c r="I24" s="49">
        <f>SUBTOTAL(109,I2:I23)</f>
        <v>1276</v>
      </c>
      <c r="J24" s="49">
        <f>SUBTOTAL(109,J2:J23)</f>
        <v>119</v>
      </c>
      <c r="K24" s="49"/>
      <c r="L24" s="49">
        <f>SUBTOTAL(109,L2:L23)</f>
        <v>-316</v>
      </c>
      <c r="M24" s="49"/>
      <c r="N24" s="49"/>
      <c r="O24" s="49"/>
      <c r="P24" s="49"/>
      <c r="Q24" s="49"/>
      <c r="R24" s="50"/>
      <c r="S24" s="50"/>
    </row>
    <row r="25" spans="1:19" s="51" customFormat="1" ht="15">
      <c r="A25" s="49"/>
      <c r="B25" s="6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</row>
    <row r="26" ht="15">
      <c r="A26" s="5" t="s">
        <v>26</v>
      </c>
    </row>
    <row r="27" ht="15">
      <c r="A27" s="5" t="s">
        <v>64</v>
      </c>
    </row>
  </sheetData>
  <sheetProtection/>
  <conditionalFormatting sqref="E2:E23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2:L23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2:L23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:L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00390625" style="0" customWidth="1"/>
    <col min="2" max="2" width="14.140625" style="0" customWidth="1"/>
  </cols>
  <sheetData>
    <row r="1" spans="1:2" ht="15">
      <c r="A1" s="10" t="s">
        <v>25</v>
      </c>
      <c r="B1" s="10" t="s">
        <v>81</v>
      </c>
    </row>
    <row r="2" spans="1:9" ht="15">
      <c r="A2" s="10">
        <v>1277</v>
      </c>
      <c r="B2" s="70">
        <v>1860</v>
      </c>
      <c r="C2" s="70"/>
      <c r="D2" s="70"/>
      <c r="E2" s="70"/>
      <c r="F2" s="70"/>
      <c r="G2" s="70"/>
      <c r="H2" s="70"/>
      <c r="I2" s="70"/>
    </row>
    <row r="3" spans="1:2" ht="15">
      <c r="A3" s="10">
        <v>1532</v>
      </c>
      <c r="B3" s="70">
        <v>2725</v>
      </c>
    </row>
    <row r="4" spans="1:2" ht="15">
      <c r="A4" s="10">
        <v>1648</v>
      </c>
      <c r="B4" s="70">
        <v>4280</v>
      </c>
    </row>
    <row r="5" spans="1:2" ht="15">
      <c r="A5" s="10">
        <v>1671</v>
      </c>
      <c r="B5" s="70">
        <v>2850</v>
      </c>
    </row>
    <row r="6" spans="1:2" ht="15">
      <c r="A6" s="10">
        <v>1736</v>
      </c>
      <c r="B6" s="70">
        <v>3400</v>
      </c>
    </row>
    <row r="7" spans="1:2" ht="15">
      <c r="A7" s="10">
        <v>1798</v>
      </c>
      <c r="B7" s="70">
        <v>5594</v>
      </c>
    </row>
    <row r="8" spans="1:2" ht="15">
      <c r="A8" s="10">
        <v>1861</v>
      </c>
      <c r="B8" s="70">
        <v>6954</v>
      </c>
    </row>
    <row r="9" spans="1:2" ht="15">
      <c r="A9" s="10">
        <v>1871</v>
      </c>
      <c r="B9" s="70">
        <v>7074</v>
      </c>
    </row>
    <row r="10" spans="1:2" ht="15">
      <c r="A10" s="10">
        <v>1881</v>
      </c>
      <c r="B10" s="70">
        <v>7378</v>
      </c>
    </row>
    <row r="11" spans="1:2" ht="15">
      <c r="A11" s="10">
        <v>1901</v>
      </c>
      <c r="B11" s="70">
        <v>7244</v>
      </c>
    </row>
    <row r="12" spans="1:2" ht="15">
      <c r="A12" s="10">
        <v>1911</v>
      </c>
      <c r="B12" s="70">
        <v>7210</v>
      </c>
    </row>
    <row r="13" spans="1:2" ht="15">
      <c r="A13" s="10">
        <v>1921</v>
      </c>
      <c r="B13" s="70">
        <v>6970</v>
      </c>
    </row>
    <row r="14" spans="1:2" ht="15">
      <c r="A14" s="10">
        <v>1931</v>
      </c>
      <c r="B14" s="70">
        <v>7184</v>
      </c>
    </row>
    <row r="15" spans="1:2" ht="15">
      <c r="A15" s="10">
        <v>1936</v>
      </c>
      <c r="B15" s="70">
        <v>7949</v>
      </c>
    </row>
    <row r="16" spans="1:2" ht="15">
      <c r="A16" s="10">
        <v>1951</v>
      </c>
      <c r="B16" s="70">
        <v>9338</v>
      </c>
    </row>
    <row r="17" spans="1:2" ht="15">
      <c r="A17" s="10">
        <v>1961</v>
      </c>
      <c r="B17" s="70">
        <v>9691</v>
      </c>
    </row>
    <row r="18" spans="1:2" ht="15">
      <c r="A18" s="10">
        <v>1971</v>
      </c>
      <c r="B18" s="70">
        <v>8377</v>
      </c>
    </row>
    <row r="19" spans="1:2" ht="15">
      <c r="A19" s="10">
        <v>1981</v>
      </c>
      <c r="B19" s="70">
        <v>9240</v>
      </c>
    </row>
    <row r="20" spans="1:2" ht="15">
      <c r="A20" s="10">
        <v>1991</v>
      </c>
      <c r="B20" s="70">
        <v>10104</v>
      </c>
    </row>
    <row r="21" spans="1:2" ht="15">
      <c r="A21" s="10">
        <v>2001</v>
      </c>
      <c r="B21" s="70">
        <v>10121</v>
      </c>
    </row>
    <row r="22" spans="1:2" ht="15">
      <c r="A22" s="10">
        <v>2011</v>
      </c>
      <c r="B22" s="70">
        <v>10102</v>
      </c>
    </row>
    <row r="24" ht="15">
      <c r="A24" t="s">
        <v>131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L33" sqref="L33"/>
    </sheetView>
  </sheetViews>
  <sheetFormatPr defaultColWidth="9.140625" defaultRowHeight="15"/>
  <cols>
    <col min="6" max="6" width="32.00390625" style="0" bestFit="1" customWidth="1"/>
    <col min="7" max="7" width="14.28125" style="0" bestFit="1" customWidth="1"/>
    <col min="8" max="8" width="11.7109375" style="0" bestFit="1" customWidth="1"/>
  </cols>
  <sheetData>
    <row r="1" ht="23.25">
      <c r="A1" s="73" t="s">
        <v>67</v>
      </c>
    </row>
    <row r="3" spans="1:6" ht="18" thickBot="1">
      <c r="A3" s="90" t="s">
        <v>130</v>
      </c>
      <c r="B3" s="90"/>
      <c r="C3" s="90"/>
      <c r="D3" s="90"/>
      <c r="F3" s="74" t="s">
        <v>82</v>
      </c>
    </row>
    <row r="4" ht="15.75" thickTop="1"/>
    <row r="5" spans="1:7" ht="15">
      <c r="A5" t="s">
        <v>66</v>
      </c>
      <c r="B5" t="s">
        <v>18</v>
      </c>
      <c r="C5" t="s">
        <v>35</v>
      </c>
      <c r="F5" t="s">
        <v>25</v>
      </c>
      <c r="G5" t="s">
        <v>81</v>
      </c>
    </row>
    <row r="6" spans="1:7" ht="15">
      <c r="A6" s="35">
        <v>0</v>
      </c>
      <c r="B6">
        <v>4</v>
      </c>
      <c r="C6">
        <v>7</v>
      </c>
      <c r="F6">
        <v>2003</v>
      </c>
      <c r="G6">
        <v>157</v>
      </c>
    </row>
    <row r="7" spans="1:7" ht="15">
      <c r="A7" s="35">
        <v>1</v>
      </c>
      <c r="B7">
        <v>4</v>
      </c>
      <c r="C7">
        <v>7</v>
      </c>
      <c r="F7">
        <v>2004</v>
      </c>
      <c r="G7">
        <v>184</v>
      </c>
    </row>
    <row r="8" spans="1:7" ht="15">
      <c r="A8" s="35">
        <v>2</v>
      </c>
      <c r="B8">
        <v>3</v>
      </c>
      <c r="C8">
        <v>5</v>
      </c>
      <c r="F8">
        <v>2005</v>
      </c>
      <c r="G8">
        <v>198</v>
      </c>
    </row>
    <row r="9" spans="1:7" ht="15">
      <c r="A9" s="35">
        <v>3</v>
      </c>
      <c r="B9">
        <v>1</v>
      </c>
      <c r="C9">
        <v>9</v>
      </c>
      <c r="F9">
        <v>2006</v>
      </c>
      <c r="G9">
        <v>201</v>
      </c>
    </row>
    <row r="10" spans="1:7" ht="15">
      <c r="A10" s="35">
        <v>4</v>
      </c>
      <c r="B10">
        <v>1</v>
      </c>
      <c r="C10">
        <v>8</v>
      </c>
      <c r="F10">
        <v>2007</v>
      </c>
      <c r="G10">
        <v>203</v>
      </c>
    </row>
    <row r="11" spans="1:7" ht="15">
      <c r="A11" s="35">
        <v>5</v>
      </c>
      <c r="B11">
        <v>3</v>
      </c>
      <c r="C11">
        <v>8</v>
      </c>
      <c r="F11">
        <v>2008</v>
      </c>
      <c r="G11">
        <v>319</v>
      </c>
    </row>
    <row r="12" spans="1:7" ht="15">
      <c r="A12" s="35">
        <v>6</v>
      </c>
      <c r="B12">
        <v>2</v>
      </c>
      <c r="C12">
        <v>5</v>
      </c>
      <c r="F12">
        <v>2009</v>
      </c>
      <c r="G12">
        <v>325</v>
      </c>
    </row>
    <row r="13" spans="1:7" ht="15">
      <c r="A13" s="35">
        <v>7</v>
      </c>
      <c r="B13">
        <v>3</v>
      </c>
      <c r="C13">
        <v>10</v>
      </c>
      <c r="F13">
        <v>2010</v>
      </c>
      <c r="G13">
        <v>346</v>
      </c>
    </row>
    <row r="14" spans="1:7" ht="15">
      <c r="A14" s="35">
        <v>8</v>
      </c>
      <c r="B14">
        <v>1</v>
      </c>
      <c r="C14">
        <v>8</v>
      </c>
      <c r="F14">
        <v>2011</v>
      </c>
      <c r="G14">
        <v>388</v>
      </c>
    </row>
    <row r="15" spans="1:7" ht="15">
      <c r="A15" s="35">
        <v>9</v>
      </c>
      <c r="B15">
        <v>2</v>
      </c>
      <c r="C15">
        <v>6</v>
      </c>
      <c r="F15">
        <v>2012</v>
      </c>
      <c r="G15">
        <v>437</v>
      </c>
    </row>
    <row r="16" spans="1:7" ht="15">
      <c r="A16" s="35">
        <v>10</v>
      </c>
      <c r="B16">
        <v>5</v>
      </c>
      <c r="C16">
        <v>4</v>
      </c>
      <c r="F16">
        <v>2013</v>
      </c>
      <c r="G16">
        <v>488</v>
      </c>
    </row>
    <row r="17" spans="1:7" ht="15">
      <c r="A17" s="35">
        <v>11</v>
      </c>
      <c r="B17">
        <v>2</v>
      </c>
      <c r="C17">
        <v>4</v>
      </c>
      <c r="F17">
        <v>2014</v>
      </c>
      <c r="G17">
        <v>490</v>
      </c>
    </row>
    <row r="18" spans="1:3" ht="15">
      <c r="A18" s="35">
        <v>12</v>
      </c>
      <c r="B18">
        <v>3</v>
      </c>
      <c r="C18">
        <v>7</v>
      </c>
    </row>
    <row r="19" spans="1:6" ht="35.25" thickBot="1">
      <c r="A19" s="35">
        <v>13</v>
      </c>
      <c r="B19">
        <v>3</v>
      </c>
      <c r="C19">
        <v>4</v>
      </c>
      <c r="F19" s="83" t="s">
        <v>132</v>
      </c>
    </row>
    <row r="20" spans="1:3" ht="15.75" thickTop="1">
      <c r="A20" s="35">
        <v>14</v>
      </c>
      <c r="B20">
        <v>1</v>
      </c>
      <c r="C20">
        <v>5</v>
      </c>
    </row>
    <row r="21" spans="1:9" ht="15">
      <c r="A21" s="35">
        <v>15</v>
      </c>
      <c r="B21">
        <v>1</v>
      </c>
      <c r="C21">
        <v>4</v>
      </c>
      <c r="F21" s="59" t="s">
        <v>108</v>
      </c>
      <c r="G21" s="34" t="s">
        <v>83</v>
      </c>
      <c r="H21" s="34" t="s">
        <v>84</v>
      </c>
      <c r="I21" s="34" t="s">
        <v>0</v>
      </c>
    </row>
    <row r="22" spans="1:9" ht="15">
      <c r="A22" s="35">
        <v>16</v>
      </c>
      <c r="B22">
        <v>3</v>
      </c>
      <c r="C22">
        <v>6</v>
      </c>
      <c r="F22" s="34" t="s">
        <v>85</v>
      </c>
      <c r="G22" s="34">
        <v>83</v>
      </c>
      <c r="H22" s="34">
        <v>75</v>
      </c>
      <c r="I22" s="34">
        <v>158</v>
      </c>
    </row>
    <row r="23" spans="1:9" ht="15">
      <c r="A23" s="35">
        <v>17</v>
      </c>
      <c r="B23">
        <v>4</v>
      </c>
      <c r="C23">
        <v>3</v>
      </c>
      <c r="F23" s="34" t="s">
        <v>86</v>
      </c>
      <c r="G23" s="34">
        <v>88</v>
      </c>
      <c r="H23" s="34">
        <v>59</v>
      </c>
      <c r="I23" s="34">
        <v>147</v>
      </c>
    </row>
    <row r="24" spans="1:9" ht="15">
      <c r="A24" s="35">
        <v>18</v>
      </c>
      <c r="B24">
        <v>4</v>
      </c>
      <c r="C24">
        <v>5</v>
      </c>
      <c r="F24" s="34" t="s">
        <v>87</v>
      </c>
      <c r="G24" s="34">
        <v>39</v>
      </c>
      <c r="H24" s="34">
        <v>28</v>
      </c>
      <c r="I24" s="34">
        <v>67</v>
      </c>
    </row>
    <row r="25" spans="1:9" ht="15">
      <c r="A25" s="35">
        <v>19</v>
      </c>
      <c r="B25">
        <v>4</v>
      </c>
      <c r="C25">
        <v>1</v>
      </c>
      <c r="F25" s="34" t="s">
        <v>88</v>
      </c>
      <c r="G25" s="34">
        <v>13</v>
      </c>
      <c r="H25" s="34">
        <v>15</v>
      </c>
      <c r="I25" s="34">
        <v>28</v>
      </c>
    </row>
    <row r="26" spans="1:9" ht="15">
      <c r="A26" s="35">
        <v>20</v>
      </c>
      <c r="B26">
        <v>2</v>
      </c>
      <c r="C26">
        <v>5</v>
      </c>
      <c r="F26" s="34" t="s">
        <v>89</v>
      </c>
      <c r="G26" s="34">
        <v>8</v>
      </c>
      <c r="H26" s="34">
        <v>9</v>
      </c>
      <c r="I26" s="34">
        <v>17</v>
      </c>
    </row>
    <row r="27" spans="1:9" ht="15">
      <c r="A27" s="35">
        <v>21</v>
      </c>
      <c r="B27">
        <v>1</v>
      </c>
      <c r="C27">
        <v>6</v>
      </c>
      <c r="F27" s="34" t="s">
        <v>90</v>
      </c>
      <c r="G27" s="34">
        <v>4</v>
      </c>
      <c r="H27" s="34">
        <v>5</v>
      </c>
      <c r="I27" s="34">
        <v>9</v>
      </c>
    </row>
    <row r="28" spans="1:9" ht="15">
      <c r="A28" s="35">
        <v>22</v>
      </c>
      <c r="B28">
        <v>0</v>
      </c>
      <c r="C28">
        <v>14</v>
      </c>
      <c r="F28" s="34" t="s">
        <v>91</v>
      </c>
      <c r="G28" s="34">
        <v>1</v>
      </c>
      <c r="H28" s="34">
        <v>8</v>
      </c>
      <c r="I28" s="34">
        <v>9</v>
      </c>
    </row>
    <row r="29" spans="1:9" ht="15">
      <c r="A29" s="35">
        <v>23</v>
      </c>
      <c r="B29">
        <v>3</v>
      </c>
      <c r="C29">
        <v>8</v>
      </c>
      <c r="F29" s="34" t="s">
        <v>92</v>
      </c>
      <c r="G29" s="34">
        <v>4</v>
      </c>
      <c r="H29" s="34">
        <v>3</v>
      </c>
      <c r="I29" s="34">
        <v>7</v>
      </c>
    </row>
    <row r="30" spans="1:9" ht="15">
      <c r="A30" s="35">
        <v>24</v>
      </c>
      <c r="B30">
        <v>3</v>
      </c>
      <c r="C30">
        <v>13</v>
      </c>
      <c r="F30" s="34" t="s">
        <v>93</v>
      </c>
      <c r="G30" s="34">
        <v>7</v>
      </c>
      <c r="H30" s="34">
        <v>0</v>
      </c>
      <c r="I30" s="34">
        <v>7</v>
      </c>
    </row>
    <row r="31" spans="1:9" ht="15">
      <c r="A31" s="35">
        <v>25</v>
      </c>
      <c r="B31">
        <v>5</v>
      </c>
      <c r="C31">
        <v>10</v>
      </c>
      <c r="F31" s="34" t="s">
        <v>94</v>
      </c>
      <c r="G31" s="34">
        <v>5</v>
      </c>
      <c r="H31" s="34">
        <v>2</v>
      </c>
      <c r="I31" s="34">
        <v>7</v>
      </c>
    </row>
    <row r="32" spans="1:9" ht="15">
      <c r="A32" s="35">
        <v>26</v>
      </c>
      <c r="B32">
        <v>3</v>
      </c>
      <c r="C32">
        <v>14</v>
      </c>
      <c r="F32" s="34" t="s">
        <v>95</v>
      </c>
      <c r="G32" s="34">
        <v>3</v>
      </c>
      <c r="H32" s="34">
        <v>2</v>
      </c>
      <c r="I32" s="34">
        <v>5</v>
      </c>
    </row>
    <row r="33" spans="1:9" ht="15">
      <c r="A33" s="35">
        <v>27</v>
      </c>
      <c r="B33">
        <v>6</v>
      </c>
      <c r="C33">
        <v>19</v>
      </c>
      <c r="F33" s="34" t="s">
        <v>96</v>
      </c>
      <c r="G33" s="34">
        <v>0</v>
      </c>
      <c r="H33" s="34">
        <v>4</v>
      </c>
      <c r="I33" s="34">
        <v>4</v>
      </c>
    </row>
    <row r="34" spans="1:9" ht="15">
      <c r="A34" s="35">
        <v>28</v>
      </c>
      <c r="B34">
        <v>6</v>
      </c>
      <c r="C34">
        <v>11</v>
      </c>
      <c r="F34" s="34" t="s">
        <v>97</v>
      </c>
      <c r="G34" s="34">
        <v>3</v>
      </c>
      <c r="H34" s="34">
        <v>1</v>
      </c>
      <c r="I34" s="34">
        <v>4</v>
      </c>
    </row>
    <row r="35" spans="1:9" ht="15">
      <c r="A35" s="35">
        <v>29</v>
      </c>
      <c r="B35">
        <v>4</v>
      </c>
      <c r="C35">
        <v>19</v>
      </c>
      <c r="F35" s="34" t="s">
        <v>98</v>
      </c>
      <c r="G35" s="34">
        <v>1</v>
      </c>
      <c r="H35" s="34">
        <v>3</v>
      </c>
      <c r="I35" s="34">
        <v>4</v>
      </c>
    </row>
    <row r="36" spans="1:9" ht="15">
      <c r="A36" s="35">
        <v>30</v>
      </c>
      <c r="B36">
        <v>4</v>
      </c>
      <c r="C36">
        <v>7</v>
      </c>
      <c r="F36" s="34" t="s">
        <v>99</v>
      </c>
      <c r="G36" s="34">
        <v>1</v>
      </c>
      <c r="H36" s="34">
        <v>2</v>
      </c>
      <c r="I36" s="34">
        <v>3</v>
      </c>
    </row>
    <row r="37" spans="1:9" ht="15">
      <c r="A37" s="35">
        <v>31</v>
      </c>
      <c r="B37">
        <v>4</v>
      </c>
      <c r="C37">
        <v>9</v>
      </c>
      <c r="F37" s="34" t="s">
        <v>100</v>
      </c>
      <c r="G37" s="34">
        <v>3</v>
      </c>
      <c r="H37" s="34">
        <v>0</v>
      </c>
      <c r="I37" s="34">
        <v>3</v>
      </c>
    </row>
    <row r="38" spans="1:9" ht="15">
      <c r="A38" s="35">
        <v>32</v>
      </c>
      <c r="B38">
        <v>4</v>
      </c>
      <c r="C38">
        <v>10</v>
      </c>
      <c r="F38" s="34" t="s">
        <v>101</v>
      </c>
      <c r="G38" s="34">
        <v>0</v>
      </c>
      <c r="H38" s="34">
        <v>2</v>
      </c>
      <c r="I38" s="34">
        <v>2</v>
      </c>
    </row>
    <row r="39" spans="1:9" ht="15">
      <c r="A39" s="35">
        <v>33</v>
      </c>
      <c r="B39">
        <v>4</v>
      </c>
      <c r="C39">
        <v>10</v>
      </c>
      <c r="F39" s="34" t="s">
        <v>102</v>
      </c>
      <c r="G39" s="34">
        <v>1</v>
      </c>
      <c r="H39" s="34">
        <v>1</v>
      </c>
      <c r="I39" s="34">
        <v>2</v>
      </c>
    </row>
    <row r="40" spans="1:9" ht="15">
      <c r="A40" s="35">
        <v>34</v>
      </c>
      <c r="B40">
        <v>6</v>
      </c>
      <c r="C40">
        <v>14</v>
      </c>
      <c r="F40" s="34" t="s">
        <v>103</v>
      </c>
      <c r="G40" s="34">
        <v>0</v>
      </c>
      <c r="H40" s="34">
        <v>1</v>
      </c>
      <c r="I40" s="34">
        <v>1</v>
      </c>
    </row>
    <row r="41" spans="1:9" ht="15">
      <c r="A41" s="35">
        <v>35</v>
      </c>
      <c r="B41">
        <v>5</v>
      </c>
      <c r="C41">
        <v>9</v>
      </c>
      <c r="F41" s="34" t="s">
        <v>104</v>
      </c>
      <c r="G41" s="34">
        <v>0</v>
      </c>
      <c r="H41" s="34">
        <v>1</v>
      </c>
      <c r="I41" s="34">
        <v>1</v>
      </c>
    </row>
    <row r="42" spans="1:9" ht="15">
      <c r="A42" s="35">
        <v>36</v>
      </c>
      <c r="B42">
        <v>4</v>
      </c>
      <c r="C42">
        <v>19</v>
      </c>
      <c r="F42" s="34" t="s">
        <v>105</v>
      </c>
      <c r="G42" s="34">
        <v>1</v>
      </c>
      <c r="H42" s="34">
        <v>0</v>
      </c>
      <c r="I42" s="34">
        <v>1</v>
      </c>
    </row>
    <row r="43" spans="1:9" ht="15">
      <c r="A43" s="35">
        <v>37</v>
      </c>
      <c r="B43">
        <v>5</v>
      </c>
      <c r="C43">
        <v>7</v>
      </c>
      <c r="F43" s="34" t="s">
        <v>106</v>
      </c>
      <c r="G43" s="34">
        <v>0</v>
      </c>
      <c r="H43" s="34">
        <v>1</v>
      </c>
      <c r="I43" s="34">
        <v>1</v>
      </c>
    </row>
    <row r="44" spans="1:9" ht="15">
      <c r="A44" s="35">
        <v>38</v>
      </c>
      <c r="B44">
        <v>4</v>
      </c>
      <c r="C44">
        <v>13</v>
      </c>
      <c r="F44" s="34" t="s">
        <v>107</v>
      </c>
      <c r="G44" s="34">
        <v>0</v>
      </c>
      <c r="H44" s="34">
        <v>1</v>
      </c>
      <c r="I44" s="34">
        <v>1</v>
      </c>
    </row>
    <row r="45" spans="1:9" ht="15">
      <c r="A45" s="35">
        <v>39</v>
      </c>
      <c r="B45">
        <v>6</v>
      </c>
      <c r="C45">
        <v>13</v>
      </c>
      <c r="F45" s="58"/>
      <c r="G45" s="34">
        <v>265</v>
      </c>
      <c r="H45" s="34">
        <v>223</v>
      </c>
      <c r="I45" s="34">
        <v>488</v>
      </c>
    </row>
    <row r="46" spans="1:3" ht="15">
      <c r="A46" s="35">
        <v>40</v>
      </c>
      <c r="B46">
        <v>4</v>
      </c>
      <c r="C46">
        <v>12</v>
      </c>
    </row>
    <row r="47" spans="1:3" ht="15">
      <c r="A47" s="35">
        <v>41</v>
      </c>
      <c r="B47">
        <v>4</v>
      </c>
      <c r="C47">
        <v>13</v>
      </c>
    </row>
    <row r="48" spans="1:3" ht="15">
      <c r="A48" s="35">
        <v>42</v>
      </c>
      <c r="B48">
        <v>3</v>
      </c>
      <c r="C48">
        <v>11</v>
      </c>
    </row>
    <row r="49" spans="1:3" ht="15">
      <c r="A49" s="35">
        <v>43</v>
      </c>
      <c r="B49">
        <v>0</v>
      </c>
      <c r="C49">
        <v>6</v>
      </c>
    </row>
    <row r="50" spans="1:3" ht="15">
      <c r="A50" s="35">
        <v>44</v>
      </c>
      <c r="B50">
        <v>0</v>
      </c>
      <c r="C50">
        <v>11</v>
      </c>
    </row>
    <row r="51" spans="1:3" ht="15">
      <c r="A51" s="35">
        <v>45</v>
      </c>
      <c r="B51">
        <v>1</v>
      </c>
      <c r="C51">
        <v>7</v>
      </c>
    </row>
    <row r="52" spans="1:3" ht="15">
      <c r="A52" s="35">
        <v>46</v>
      </c>
      <c r="B52">
        <v>0</v>
      </c>
      <c r="C52">
        <v>8</v>
      </c>
    </row>
    <row r="53" spans="1:3" ht="15">
      <c r="A53" s="35">
        <v>47</v>
      </c>
      <c r="B53">
        <v>3</v>
      </c>
      <c r="C53">
        <v>10</v>
      </c>
    </row>
    <row r="54" spans="1:3" ht="15">
      <c r="A54" s="35">
        <v>48</v>
      </c>
      <c r="B54">
        <v>1</v>
      </c>
      <c r="C54">
        <v>9</v>
      </c>
    </row>
    <row r="55" spans="1:3" ht="15">
      <c r="A55" s="35">
        <v>49</v>
      </c>
      <c r="B55">
        <v>0</v>
      </c>
      <c r="C55">
        <v>2</v>
      </c>
    </row>
    <row r="56" spans="1:3" ht="15">
      <c r="A56" s="35">
        <v>50</v>
      </c>
      <c r="B56">
        <v>1</v>
      </c>
      <c r="C56">
        <v>7</v>
      </c>
    </row>
    <row r="57" spans="1:3" ht="15">
      <c r="A57" s="35">
        <v>51</v>
      </c>
      <c r="B57">
        <v>0</v>
      </c>
      <c r="C57">
        <v>6</v>
      </c>
    </row>
    <row r="58" spans="1:3" ht="15">
      <c r="A58" s="35">
        <v>52</v>
      </c>
      <c r="B58">
        <v>1</v>
      </c>
      <c r="C58">
        <v>3</v>
      </c>
    </row>
    <row r="59" spans="1:3" ht="15">
      <c r="A59" s="35">
        <v>53</v>
      </c>
      <c r="B59">
        <v>0</v>
      </c>
      <c r="C59">
        <v>7</v>
      </c>
    </row>
    <row r="60" spans="1:3" ht="15">
      <c r="A60" s="35">
        <v>54</v>
      </c>
      <c r="B60">
        <v>0</v>
      </c>
      <c r="C60">
        <v>4</v>
      </c>
    </row>
    <row r="61" spans="1:3" ht="15">
      <c r="A61" s="35">
        <v>55</v>
      </c>
      <c r="B61">
        <v>0</v>
      </c>
      <c r="C61">
        <v>1</v>
      </c>
    </row>
    <row r="62" spans="1:3" ht="15">
      <c r="A62" s="35">
        <v>56</v>
      </c>
      <c r="B62">
        <v>1</v>
      </c>
      <c r="C62">
        <v>5</v>
      </c>
    </row>
    <row r="63" spans="1:3" ht="15">
      <c r="A63" s="35">
        <v>57</v>
      </c>
      <c r="B63">
        <v>1</v>
      </c>
      <c r="C63">
        <v>5</v>
      </c>
    </row>
    <row r="64" spans="1:3" ht="15">
      <c r="A64" s="35">
        <v>58</v>
      </c>
      <c r="B64">
        <v>0</v>
      </c>
      <c r="C64">
        <v>3</v>
      </c>
    </row>
    <row r="65" spans="1:3" ht="15">
      <c r="A65" s="35">
        <v>59</v>
      </c>
      <c r="B65">
        <v>0</v>
      </c>
      <c r="C65">
        <v>1</v>
      </c>
    </row>
    <row r="66" spans="1:3" ht="15">
      <c r="A66" s="35">
        <v>60</v>
      </c>
      <c r="B66">
        <v>0</v>
      </c>
      <c r="C66">
        <v>1</v>
      </c>
    </row>
    <row r="67" spans="1:3" ht="15">
      <c r="A67" s="35">
        <v>61</v>
      </c>
      <c r="B67">
        <v>1</v>
      </c>
      <c r="C67">
        <v>2</v>
      </c>
    </row>
    <row r="68" spans="1:3" ht="15">
      <c r="A68" s="35">
        <v>62</v>
      </c>
      <c r="B68">
        <v>0</v>
      </c>
      <c r="C68">
        <v>1</v>
      </c>
    </row>
    <row r="69" spans="1:3" ht="15">
      <c r="A69" s="35">
        <v>63</v>
      </c>
      <c r="B69">
        <v>0</v>
      </c>
      <c r="C69">
        <v>2</v>
      </c>
    </row>
    <row r="70" spans="1:3" ht="15">
      <c r="A70" s="35">
        <v>64</v>
      </c>
      <c r="B70">
        <v>1</v>
      </c>
      <c r="C70">
        <v>1</v>
      </c>
    </row>
    <row r="71" spans="1:3" ht="15">
      <c r="A71" s="35">
        <v>65</v>
      </c>
      <c r="B71">
        <v>0</v>
      </c>
      <c r="C71">
        <v>1</v>
      </c>
    </row>
    <row r="72" spans="1:3" ht="15">
      <c r="A72" s="35">
        <v>66</v>
      </c>
      <c r="B72">
        <v>0</v>
      </c>
      <c r="C72">
        <v>0</v>
      </c>
    </row>
    <row r="73" spans="1:3" ht="15">
      <c r="A73" s="35">
        <v>67</v>
      </c>
      <c r="B73">
        <v>0</v>
      </c>
      <c r="C73">
        <v>0</v>
      </c>
    </row>
    <row r="74" spans="1:3" ht="15">
      <c r="A74" s="35">
        <v>68</v>
      </c>
      <c r="B74">
        <v>0</v>
      </c>
      <c r="C74">
        <v>1</v>
      </c>
    </row>
    <row r="75" spans="1:3" ht="15">
      <c r="A75" s="35">
        <v>69</v>
      </c>
      <c r="B75">
        <v>0</v>
      </c>
      <c r="C75">
        <v>1</v>
      </c>
    </row>
    <row r="76" spans="1:3" ht="15">
      <c r="A76" s="35">
        <v>70</v>
      </c>
      <c r="B76">
        <v>0</v>
      </c>
      <c r="C76">
        <v>0</v>
      </c>
    </row>
    <row r="77" spans="1:3" ht="15">
      <c r="A77" s="35">
        <v>71</v>
      </c>
      <c r="B77">
        <v>0</v>
      </c>
      <c r="C77">
        <v>0</v>
      </c>
    </row>
    <row r="78" spans="1:3" ht="15">
      <c r="A78" s="35">
        <v>72</v>
      </c>
      <c r="B78">
        <v>1</v>
      </c>
      <c r="C78">
        <v>0</v>
      </c>
    </row>
    <row r="79" spans="1:3" ht="15">
      <c r="A79" s="35">
        <v>73</v>
      </c>
      <c r="B79">
        <v>0</v>
      </c>
      <c r="C79">
        <v>1</v>
      </c>
    </row>
    <row r="80" spans="1:3" ht="15">
      <c r="A80" s="35">
        <v>74</v>
      </c>
      <c r="B80">
        <v>0</v>
      </c>
      <c r="C80">
        <v>0</v>
      </c>
    </row>
    <row r="81" spans="1:3" ht="15">
      <c r="A81" s="35">
        <v>75</v>
      </c>
      <c r="B81">
        <v>1</v>
      </c>
      <c r="C81">
        <v>0</v>
      </c>
    </row>
    <row r="82" spans="1:3" ht="15">
      <c r="A82" s="35">
        <v>76</v>
      </c>
      <c r="B82">
        <v>0</v>
      </c>
      <c r="C82">
        <v>1</v>
      </c>
    </row>
    <row r="83" spans="1:3" ht="15">
      <c r="A83" s="35">
        <v>77</v>
      </c>
      <c r="B83">
        <v>0</v>
      </c>
      <c r="C83">
        <v>0</v>
      </c>
    </row>
    <row r="84" spans="1:3" ht="15">
      <c r="A84" s="35">
        <v>78</v>
      </c>
      <c r="B84">
        <v>0</v>
      </c>
      <c r="C84">
        <v>0</v>
      </c>
    </row>
    <row r="85" spans="1:3" ht="15">
      <c r="A85" s="35">
        <v>79</v>
      </c>
      <c r="B85">
        <v>0</v>
      </c>
      <c r="C85">
        <v>1</v>
      </c>
    </row>
    <row r="86" spans="1:3" ht="15">
      <c r="A86" s="35">
        <v>80</v>
      </c>
      <c r="B86">
        <v>0</v>
      </c>
      <c r="C86">
        <v>0</v>
      </c>
    </row>
    <row r="87" spans="1:3" ht="15">
      <c r="A87" s="35">
        <v>81</v>
      </c>
      <c r="B87">
        <v>0</v>
      </c>
      <c r="C87">
        <v>0</v>
      </c>
    </row>
    <row r="88" spans="1:3" ht="15">
      <c r="A88" s="35">
        <v>82</v>
      </c>
      <c r="B88">
        <v>0</v>
      </c>
      <c r="C88">
        <v>0</v>
      </c>
    </row>
    <row r="89" spans="1:3" ht="15">
      <c r="A89" s="35">
        <v>83</v>
      </c>
      <c r="B89">
        <v>0</v>
      </c>
      <c r="C89">
        <v>0</v>
      </c>
    </row>
    <row r="90" spans="1:3" ht="15">
      <c r="A90" s="35">
        <v>84</v>
      </c>
      <c r="B90">
        <v>0</v>
      </c>
      <c r="C90">
        <v>0</v>
      </c>
    </row>
    <row r="91" spans="1:3" ht="15">
      <c r="A91" s="35">
        <v>85</v>
      </c>
      <c r="B91">
        <v>0</v>
      </c>
      <c r="C91">
        <v>0</v>
      </c>
    </row>
    <row r="92" spans="1:3" ht="15">
      <c r="A92" s="35">
        <v>86</v>
      </c>
      <c r="B92">
        <v>0</v>
      </c>
      <c r="C92">
        <v>0</v>
      </c>
    </row>
    <row r="93" spans="1:3" ht="15">
      <c r="A93" s="35">
        <v>87</v>
      </c>
      <c r="B93">
        <v>0</v>
      </c>
      <c r="C93">
        <v>0</v>
      </c>
    </row>
    <row r="94" spans="1:3" ht="15">
      <c r="A94" s="35">
        <v>88</v>
      </c>
      <c r="B94">
        <v>0</v>
      </c>
      <c r="C94">
        <v>0</v>
      </c>
    </row>
    <row r="95" spans="1:3" ht="15">
      <c r="A95" s="35">
        <v>89</v>
      </c>
      <c r="B95">
        <v>0</v>
      </c>
      <c r="C95">
        <v>0</v>
      </c>
    </row>
    <row r="96" spans="1:3" ht="15">
      <c r="A96" s="35">
        <v>90</v>
      </c>
      <c r="B96">
        <v>0</v>
      </c>
      <c r="C96">
        <v>0</v>
      </c>
    </row>
    <row r="97" spans="1:3" ht="15">
      <c r="A97" s="35">
        <v>91</v>
      </c>
      <c r="B97">
        <v>0</v>
      </c>
      <c r="C97">
        <v>0</v>
      </c>
    </row>
    <row r="98" spans="1:3" ht="15">
      <c r="A98" s="35">
        <v>92</v>
      </c>
      <c r="B98">
        <v>0</v>
      </c>
      <c r="C98">
        <v>0</v>
      </c>
    </row>
    <row r="99" spans="1:3" ht="15">
      <c r="A99" s="35">
        <v>93</v>
      </c>
      <c r="B99">
        <v>0</v>
      </c>
      <c r="C99">
        <v>0</v>
      </c>
    </row>
    <row r="100" spans="1:3" ht="15">
      <c r="A100" s="35">
        <v>94</v>
      </c>
      <c r="B100">
        <v>0</v>
      </c>
      <c r="C100">
        <v>0</v>
      </c>
    </row>
    <row r="101" spans="1:3" ht="15">
      <c r="A101" s="35">
        <v>95</v>
      </c>
      <c r="B101">
        <v>0</v>
      </c>
      <c r="C101">
        <v>0</v>
      </c>
    </row>
    <row r="102" spans="1:3" ht="15">
      <c r="A102" s="35">
        <v>96</v>
      </c>
      <c r="B102">
        <v>0</v>
      </c>
      <c r="C102">
        <v>0</v>
      </c>
    </row>
    <row r="103" spans="1:3" ht="15">
      <c r="A103" s="35">
        <v>97</v>
      </c>
      <c r="B103">
        <v>0</v>
      </c>
      <c r="C103">
        <v>0</v>
      </c>
    </row>
    <row r="104" spans="1:3" ht="15">
      <c r="A104" s="35">
        <v>98</v>
      </c>
      <c r="B104">
        <v>0</v>
      </c>
      <c r="C104">
        <v>0</v>
      </c>
    </row>
    <row r="105" spans="1:3" ht="15">
      <c r="A105" s="35">
        <v>99</v>
      </c>
      <c r="B105">
        <v>0</v>
      </c>
      <c r="C105">
        <v>0</v>
      </c>
    </row>
    <row r="106" spans="1:3" ht="15">
      <c r="A106" s="35" t="s">
        <v>65</v>
      </c>
      <c r="B106">
        <v>0</v>
      </c>
      <c r="C106">
        <v>0</v>
      </c>
    </row>
    <row r="107" spans="1:3" ht="15">
      <c r="A107" t="s">
        <v>0</v>
      </c>
      <c r="B107">
        <v>157</v>
      </c>
      <c r="C107">
        <v>490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</dc:creator>
  <cp:keywords/>
  <dc:description/>
  <cp:lastModifiedBy>Giuliano</cp:lastModifiedBy>
  <dcterms:created xsi:type="dcterms:W3CDTF">2014-09-15T15:58:52Z</dcterms:created>
  <dcterms:modified xsi:type="dcterms:W3CDTF">2014-10-08T11:43:38Z</dcterms:modified>
  <cp:category/>
  <cp:version/>
  <cp:contentType/>
  <cp:contentStatus/>
</cp:coreProperties>
</file>